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1640"/>
  </bookViews>
  <sheets>
    <sheet name="Sheet1"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9" i="1" l="1"/>
  <c r="D9" i="1"/>
  <c r="D10" i="1"/>
  <c r="D8" i="1" l="1"/>
  <c r="F8" i="1" s="1"/>
  <c r="E9" i="1"/>
  <c r="F9" i="1"/>
  <c r="E10" i="1"/>
  <c r="F10" i="1"/>
  <c r="E11" i="1"/>
  <c r="F11" i="1"/>
  <c r="E12" i="1"/>
  <c r="F12" i="1"/>
  <c r="E13" i="1"/>
  <c r="F13" i="1"/>
  <c r="E14" i="1"/>
  <c r="F14" i="1"/>
  <c r="E15" i="1"/>
  <c r="F15" i="1"/>
  <c r="E16" i="1"/>
  <c r="F16" i="1"/>
  <c r="E17" i="1"/>
  <c r="F17" i="1"/>
  <c r="E18" i="1"/>
  <c r="F18" i="1"/>
  <c r="E19" i="1"/>
  <c r="F19" i="1"/>
  <c r="E20" i="1"/>
  <c r="F20" i="1"/>
  <c r="E21" i="1"/>
  <c r="F21" i="1"/>
  <c r="E22" i="1"/>
  <c r="F22" i="1"/>
  <c r="E23" i="1"/>
  <c r="F23" i="1"/>
  <c r="E24" i="1"/>
  <c r="F24" i="1"/>
  <c r="E25" i="1"/>
  <c r="F25" i="1"/>
  <c r="E26" i="1"/>
  <c r="F26" i="1"/>
  <c r="E27" i="1"/>
  <c r="F27" i="1"/>
  <c r="E28" i="1"/>
  <c r="F28" i="1"/>
  <c r="E29" i="1"/>
  <c r="E30" i="1"/>
  <c r="F30" i="1"/>
  <c r="E31" i="1"/>
  <c r="F31" i="1"/>
  <c r="E32" i="1"/>
  <c r="F32" i="1"/>
  <c r="E8" i="1" l="1"/>
  <c r="A17" i="1"/>
  <c r="A18" i="1" s="1"/>
  <c r="A19" i="1" s="1"/>
  <c r="A20" i="1" s="1"/>
  <c r="A21" i="1" s="1"/>
  <c r="A22" i="1" s="1"/>
  <c r="A23" i="1" s="1"/>
  <c r="A24" i="1" s="1"/>
  <c r="A25" i="1" s="1"/>
</calcChain>
</file>

<file path=xl/sharedStrings.xml><?xml version="1.0" encoding="utf-8"?>
<sst xmlns="http://schemas.openxmlformats.org/spreadsheetml/2006/main" count="44" uniqueCount="43">
  <si>
    <t>Đơn vị: Triệu đồng</t>
  </si>
  <si>
    <t>STT</t>
  </si>
  <si>
    <t>NỘI DUNG</t>
  </si>
  <si>
    <t>A</t>
  </si>
  <si>
    <t>B</t>
  </si>
  <si>
    <t>I</t>
  </si>
  <si>
    <t>III</t>
  </si>
  <si>
    <t>IV</t>
  </si>
  <si>
    <t>V</t>
  </si>
  <si>
    <t>TỔNG CHI NSĐP</t>
  </si>
  <si>
    <t>Chi thường xuyên</t>
  </si>
  <si>
    <t>Chi trả nợ lãi các khoản do chính quyền địa phương vay</t>
  </si>
  <si>
    <t>Chi bổ sung quỹ dự trữ tài chính</t>
  </si>
  <si>
    <t>Dự phòng ngân sách</t>
  </si>
  <si>
    <t>Chi đầu tư phát triển</t>
  </si>
  <si>
    <t>Chi đầu tư cho các dự án</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</si>
  <si>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</si>
  <si>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khác</t>
  </si>
  <si>
    <t>Trong đó:</t>
  </si>
  <si>
    <t>Chi giáo dục - đào tạo và dạy nghề</t>
  </si>
  <si>
    <t>Chi khoa học và công nghệ</t>
  </si>
  <si>
    <t>Chi bảo đảm xã hội</t>
  </si>
  <si>
    <t>DỰ TOÁN NĂM</t>
  </si>
  <si>
    <t>SO SÁNH ƯỚC THỰC HIỆN VỚI (%)</t>
  </si>
  <si>
    <t>CÙNG KỲ NĂM TRƯỚC</t>
  </si>
  <si>
    <t>Biểu số 61/CK-NSNN</t>
  </si>
  <si>
    <t>CHI CÂN ĐỐI NSĐP</t>
  </si>
  <si>
    <t>Chi sự nghiệp y tế, dân số và gia đình</t>
  </si>
  <si>
    <t>Chi sự nghiệp văn hóa thông tin</t>
  </si>
  <si>
    <t>Chi sự nghiệp phát thanh, truyền hình</t>
  </si>
  <si>
    <t>Chi sự nghiệp thể dục thể thao</t>
  </si>
  <si>
    <t>Chi sự nghiệp bảo vệ môi trường</t>
  </si>
  <si>
    <t>Chi sự nghiệp kinh tế</t>
  </si>
  <si>
    <t>Chi hoạt động của cơ quan quản lý hành chính, đảng, đoàn thể</t>
  </si>
  <si>
    <t>CHI TỪ NGUỒN BỔ SUNG CÓ MỤC TIÊU TỪ NSTW CHO NSĐP</t>
  </si>
  <si>
    <t>Chương trình mục tiêu quốc gia</t>
  </si>
  <si>
    <t>Cho các chương trình dự án quan trọng vốn đầu tư</t>
  </si>
  <si>
    <t>Cho các nhiệm vụ, chính sách kinh phí thường xuyên</t>
  </si>
  <si>
    <t>II</t>
  </si>
  <si>
    <t>ƯỚC THỰC HIỆN CHI NGÂN SÁCH ĐỊA PHƯƠNG 6 THÁNG NĂM 2025</t>
  </si>
  <si>
    <t>ƯỚC THỰC HIỆN 06 THÁNG</t>
  </si>
  <si>
    <t>UBND TỈNH GIA LAI</t>
  </si>
  <si>
    <t>(Trên địa bàn tỉnh Bình Định trước khi hợp nhất đơn vị hành chính cấp tỉnh)</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</si>
</sst>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quot;&quot;;_(@_)"/>
    <numFmt numFmtId="165" formatCode="#,##0.0"/>
  </numFmts>
  <fonts count="22">
    <font>
      <sz val="11"/>
      <color theme="1"/>
      <name val="Calibri"/>
      <family val="2"/>
      <scheme val="minor"/>
    </font>
    <font>
      <sz val="12"/>
      <name val=".VnArial Narrow"/>
    </font>
    <font>
      <sz val="12"/>
      <name val=".VnArial Narrow"/>
      <family val="2"/>
    </font>
    <font>
      <b/>
      <sz val="12"/>
      <name val="Times New Roman"/>
      <family val="1"/>
      <charset val="163"/>
    </font>
    <font>
      <sz val="12"/>
      <name val="Times New Roman"/>
      <family val="1"/>
    </font>
    <font>
      <b/>
      <sz val="12"/>
      <name val="Times New Roman"/>
      <family val="1"/>
    </font>
    <font>
      <i/>
      <sz val="12"/>
      <name val="Times New Roman"/>
      <family val="1"/>
    </font>
    <font>
      <b/>
      <sz val="10"/>
      <name val="Times New Roman"/>
      <family val="1"/>
    </font>
    <font>
      <sz val="13"/>
      <name val="Times New Roman"/>
      <family val="1"/>
    </font>
    <font>
      <b/>
      <sz val="14"/>
      <name val="Times New Roman"/>
      <family val="1"/>
    </font>
    <font>
      <i/>
      <sz val="14"/>
      <name val="Times New Roman"/>
      <family val="1"/>
    </font>
    <font>
      <sz val="14"/>
      <name val="Times New Roman"/>
      <family val="1"/>
    </font>
    <font>
      <sz val="12"/>
      <name val=".VnTime"/>
      <family val="2"/>
    </font>
    <font>
      <sz val="10"/>
      <name val="Arial"/>
      <family val="2"/>
      <charset val="163"/>
    </font>
    <font>
      <sz val="12"/>
      <name val="Times New Roman"/>
      <family val="1"/>
      <charset val="163"/>
    </font>
    <font>
      <sz val="13"/>
      <name val=".VnTime"/>
      <family val="2"/>
    </font>
    <font>
      <b/>
      <sz val="12"/>
      <name val="Times New Roman h"/>
    </font>
    <font>
      <sz val="11"/>
      <name val="Times New Roman"/>
      <family val="1"/>
      <charset val="163"/>
    </font>
    <font>
      <sz val="14"/>
      <name val="Times New Roman"/>
      <family val="1"/>
      <charset val="163"/>
    </font>
    <font>
      <i/>
      <sz val="14"/>
      <name val="Times New Roman"/>
      <family val="1"/>
      <charset val="163"/>
    </font>
    <font>
      <i/>
      <sz val="11"/>
      <name val="Times New Roman"/>
      <family val="1"/>
    </font>
    <font>
      <sz val="11"/>
      <color theme="1"/>
      <name val="Calibri"/>
      <family val="2"/>
      <charset val="163"/>
      <scheme val="minor"/>
    </font>
  </fonts>
  <fills count="2">
    <fill>
      <patternFill patternType="none"/>
    </fill>
    <fill>
      <patternFill patternType="gray125"/>
    </fill>
  </fills>
  <borders count="1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43" fontId="17" fillId="0" borderId="0" applyFont="0" applyFill="0" applyBorder="0" applyAlignment="0" applyProtection="0"/>
    <xf numFmtId="44" fontId="17" fillId="0" borderId="0" applyFont="0" applyFill="0" applyBorder="0" applyAlignment="0" applyProtection="0"/>
    <xf numFmtId="164" fontId="15" fillId="0" borderId="0" applyFont="0" applyFill="0" applyBorder="0" applyAlignment="0" applyProtection="0"/>
    <xf numFmtId="0" fontId="12" fillId="0" borderId="0"/>
    <xf numFmtId="0" fontId="13" fillId="0" borderId="0"/>
    <xf numFmtId="0" fontId="2" fillId="0" borderId="0"/>
    <xf numFmtId="0" fontId="21" fillId="0" borderId="0"/>
    <xf numFmtId="0" fontId="12" fillId="0" borderId="0"/>
    <xf numFmtId="0" fontId="17" fillId="0" borderId="0"/>
    <xf numFmtId="0" fontId="1" fillId="0" borderId="0"/>
  </cellStyleXfs>
  <cellXfs count="54">
    <xf numFmtId="0" fontId="0" fillId="0" borderId="0" xfId="0"/>
    <xf numFmtId="0" fontId="7" fillId="0" borderId="1" xfId="6" applyNumberFormat="1" applyFont="1" applyFill="1" applyBorder="1" applyAlignment="1">
      <alignment horizontal="center" vertical="center" wrapText="1"/>
    </xf>
    <xf numFmtId="14" fontId="7" fillId="0" borderId="1" xfId="6" applyNumberFormat="1" applyFont="1" applyFill="1" applyBorder="1" applyAlignment="1">
      <alignment horizontal="center" vertical="center" wrapText="1"/>
    </xf>
    <xf numFmtId="0" fontId="5" fillId="0" borderId="0" xfId="0" applyFont="1" applyFill="1" applyAlignment="1"/>
    <xf numFmtId="0" fontId="4" fillId="0" borderId="0" xfId="0" applyFont="1" applyFill="1" applyAlignment="1">
      <alignment horizontal="right"/>
    </xf>
    <xf numFmtId="0" fontId="4" fillId="0" borderId="0" xfId="0" applyFont="1" applyFill="1"/>
    <xf numFmtId="0" fontId="10" fillId="0" borderId="0" xfId="0" applyFont="1" applyFill="1" applyAlignment="1">
      <alignment horizontal="left"/>
    </xf>
    <xf numFmtId="0" fontId="11" fillId="0" borderId="0" xfId="0" applyFont="1" applyFill="1"/>
    <xf numFmtId="0" fontId="5" fillId="0" borderId="2" xfId="0" applyFont="1" applyFill="1" applyBorder="1" applyAlignment="1">
      <alignment horizontal="center"/>
    </xf>
    <xf numFmtId="0" fontId="5" fillId="0" borderId="3" xfId="0" applyFont="1" applyFill="1" applyBorder="1" applyAlignment="1">
      <alignment horizontal="center"/>
    </xf>
    <xf numFmtId="0" fontId="4" fillId="0" borderId="3" xfId="0" applyFont="1" applyFill="1" applyBorder="1" applyAlignment="1">
      <alignment horizontal="center"/>
    </xf>
    <xf numFmtId="0" fontId="14" fillId="0" borderId="3" xfId="0" applyFont="1" applyFill="1" applyBorder="1" applyAlignment="1">
      <alignment horizontal="center"/>
    </xf>
    <xf numFmtId="0" fontId="3" fillId="0" borderId="3" xfId="0" applyFont="1" applyFill="1" applyBorder="1" applyAlignment="1">
      <alignment horizontal="center"/>
    </xf>
    <xf numFmtId="0" fontId="10" fillId="0" borderId="0" xfId="0" applyFont="1" applyFill="1"/>
    <xf numFmtId="0" fontId="4" fillId="0" borderId="3" xfId="0" applyFont="1" applyFill="1" applyBorder="1"/>
    <xf numFmtId="0" fontId="5" fillId="0" borderId="3" xfId="0" applyFont="1" applyFill="1" applyBorder="1"/>
    <xf numFmtId="0" fontId="4" fillId="0" borderId="4" xfId="0" applyFont="1" applyFill="1" applyBorder="1"/>
    <xf numFmtId="0" fontId="9" fillId="0" borderId="0" xfId="0" applyFont="1" applyFill="1" applyAlignment="1">
      <alignment horizontal="centerContinuous"/>
    </xf>
    <xf numFmtId="0" fontId="8" fillId="0" borderId="0" xfId="0" applyFont="1" applyFill="1"/>
    <xf numFmtId="0" fontId="4" fillId="0" borderId="3" xfId="0" applyFont="1" applyFill="1" applyBorder="1" applyAlignment="1">
      <alignment horizontal="center" vertical="center"/>
    </xf>
    <xf numFmtId="0" fontId="5" fillId="0" borderId="2" xfId="0" applyFont="1" applyFill="1" applyBorder="1"/>
    <xf numFmtId="0" fontId="4" fillId="0" borderId="4" xfId="0" applyFont="1" applyFill="1" applyBorder="1" applyAlignment="1">
      <alignment horizontal="center"/>
    </xf>
    <xf numFmtId="0" fontId="5" fillId="0" borderId="3" xfId="0" applyFont="1" applyFill="1" applyBorder="1" applyAlignment="1">
      <alignment horizontal="center" vertical="center"/>
    </xf>
    <xf numFmtId="0" fontId="14" fillId="0" borderId="3" xfId="0" applyFont="1" applyFill="1" applyBorder="1"/>
    <xf numFmtId="3" fontId="6" fillId="0" borderId="3" xfId="0" applyNumberFormat="1" applyFont="1" applyFill="1" applyBorder="1"/>
    <xf numFmtId="0" fontId="4" fillId="0" borderId="3" xfId="0" applyFont="1" applyFill="1" applyBorder="1" applyAlignment="1">
      <alignment horizontal="justify" wrapText="1"/>
    </xf>
    <xf numFmtId="0" fontId="4" fillId="0" borderId="3" xfId="0" applyFont="1" applyFill="1" applyBorder="1" applyAlignment="1">
      <alignment horizontal="left" wrapText="1"/>
    </xf>
    <xf numFmtId="0" fontId="3" fillId="0" borderId="3" xfId="0" applyFont="1" applyFill="1" applyBorder="1" applyAlignment="1">
      <alignment horizontal="left" wrapText="1"/>
    </xf>
    <xf numFmtId="0" fontId="16" fillId="0" borderId="3" xfId="0" applyFont="1" applyFill="1" applyBorder="1" applyAlignment="1">
      <alignment wrapText="1"/>
    </xf>
    <xf numFmtId="0" fontId="18" fillId="0" borderId="0" xfId="0" applyFont="1" applyFill="1"/>
    <xf numFmtId="0" fontId="19" fillId="0" borderId="0" xfId="0" applyFont="1" applyFill="1"/>
    <xf numFmtId="0" fontId="11" fillId="0" borderId="0" xfId="0" applyFont="1" applyFill="1" applyAlignment="1">
      <alignment horizontal="right"/>
    </xf>
    <xf numFmtId="0" fontId="5" fillId="0" borderId="0" xfId="0" applyFont="1" applyFill="1" applyAlignment="1">
      <alignment horizontal="center"/>
    </xf>
    <xf numFmtId="3" fontId="5" fillId="0" borderId="2" xfId="0" applyNumberFormat="1" applyFont="1" applyFill="1" applyBorder="1"/>
    <xf numFmtId="3" fontId="5" fillId="0" borderId="3" xfId="0" applyNumberFormat="1" applyFont="1" applyFill="1" applyBorder="1"/>
    <xf numFmtId="3" fontId="4" fillId="0" borderId="3" xfId="0" applyNumberFormat="1" applyFont="1" applyFill="1" applyBorder="1"/>
    <xf numFmtId="3" fontId="4" fillId="0" borderId="4" xfId="0" applyNumberFormat="1" applyFont="1" applyFill="1" applyBorder="1"/>
    <xf numFmtId="165" fontId="5" fillId="0" borderId="2" xfId="0" applyNumberFormat="1" applyFont="1" applyFill="1" applyBorder="1"/>
    <xf numFmtId="165" fontId="5" fillId="0" borderId="3" xfId="0" applyNumberFormat="1" applyFont="1" applyFill="1" applyBorder="1"/>
    <xf numFmtId="165" fontId="4" fillId="0" borderId="3" xfId="0" applyNumberFormat="1" applyFont="1" applyFill="1" applyBorder="1"/>
    <xf numFmtId="165" fontId="6" fillId="0" borderId="3" xfId="0" applyNumberFormat="1" applyFont="1" applyFill="1" applyBorder="1"/>
    <xf numFmtId="165" fontId="4" fillId="0" borderId="4" xfId="0" applyNumberFormat="1" applyFont="1" applyFill="1" applyBorder="1"/>
    <xf numFmtId="0" fontId="5" fillId="0" borderId="0" xfId="0" applyFont="1" applyFill="1" applyAlignment="1">
      <alignment horizontal="center"/>
    </xf>
    <xf numFmtId="0" fontId="5" fillId="0" borderId="0" xfId="0" applyFont="1" applyFill="1" applyAlignment="1">
      <alignment horizontal="center" wrapText="1"/>
    </xf>
    <xf numFmtId="0" fontId="6" fillId="0" borderId="0" xfId="0" applyNumberFormat="1" applyFont="1" applyFill="1" applyBorder="1" applyAlignment="1">
      <alignment horizontal="center" vertical="center" wrapText="1"/>
    </xf>
    <xf numFmtId="0" fontId="20" fillId="0" borderId="0" xfId="0" applyFont="1" applyFill="1" applyBorder="1" applyAlignment="1">
      <alignment horizontal="right"/>
    </xf>
    <xf numFmtId="0" fontId="3" fillId="0" borderId="5" xfId="0"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7" fillId="0" borderId="6" xfId="6" applyNumberFormat="1" applyFont="1" applyFill="1" applyBorder="1" applyAlignment="1">
      <alignment horizontal="center" vertical="center" wrapText="1"/>
    </xf>
    <xf numFmtId="0" fontId="7" fillId="0" borderId="1" xfId="6" applyNumberFormat="1" applyFont="1" applyFill="1" applyBorder="1" applyAlignment="1">
      <alignment horizontal="center" vertical="center" wrapText="1"/>
    </xf>
    <xf numFmtId="0" fontId="7" fillId="0" borderId="8" xfId="6" applyNumberFormat="1" applyFont="1" applyFill="1" applyBorder="1" applyAlignment="1">
      <alignment horizontal="center" vertical="center" wrapText="1"/>
    </xf>
    <xf numFmtId="0" fontId="7" fillId="0" borderId="9" xfId="6" applyNumberFormat="1" applyFont="1" applyFill="1" applyBorder="1" applyAlignment="1">
      <alignment horizontal="center" vertical="center" wrapText="1"/>
    </xf>
  </cellXfs>
  <cellStyles count="11">
    <cellStyle name="Comma 2" xfId="1"/>
    <cellStyle name="Currency 2" xfId="2"/>
    <cellStyle name="HAI" xfId="3"/>
    <cellStyle name="Normal" xfId="0" builtinId="0"/>
    <cellStyle name="Normal 2" xfId="4"/>
    <cellStyle name="Normal 3" xfId="5"/>
    <cellStyle name="Normal 4" xfId="6"/>
    <cellStyle name="Normal 5" xfId="7"/>
    <cellStyle name="Normal 6" xfId="8"/>
    <cellStyle name="Normal 7" xfId="9"/>
    <cellStyle name="Normal 8"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tabSelected="1" workbookViewId="0">
      <selection activeCell="J13" sqref="J13"/>
    </sheetView>
  </sheetViews>
  <sheetFormatPr defaultColWidth="12.85546875" defaultRowHeight="15.75"/>
  <cols>
    <col min="1" max="1" width="7.28515625" style="5" customWidth="1"/>
    <col min="2" max="2" width="72.85546875" style="5" customWidth="1"/>
    <col min="3" max="4" width="15.28515625" style="5" customWidth="1"/>
    <col min="5" max="6" width="13.5703125" style="4" customWidth="1"/>
    <col min="7" max="8" width="12.85546875" style="5"/>
    <col min="9" max="9" width="0" style="5" hidden="1" customWidth="1"/>
    <col min="10" max="16384" width="12.85546875" style="5"/>
  </cols>
  <sheetData>
    <row r="1" spans="1:9" ht="21" customHeight="1">
      <c r="A1" s="3" t="s">
        <v>41</v>
      </c>
      <c r="B1" s="3"/>
      <c r="C1" s="4"/>
      <c r="D1" s="17"/>
      <c r="E1" s="42" t="s">
        <v>25</v>
      </c>
      <c r="F1" s="42"/>
    </row>
    <row r="2" spans="1:9" ht="18.75">
      <c r="A2" s="3"/>
      <c r="B2" s="3"/>
      <c r="C2" s="4"/>
      <c r="D2" s="17"/>
      <c r="E2" s="32"/>
      <c r="F2" s="32"/>
    </row>
    <row r="3" spans="1:9">
      <c r="A3" s="43" t="s">
        <v>39</v>
      </c>
      <c r="B3" s="43"/>
      <c r="C3" s="43"/>
      <c r="D3" s="43"/>
      <c r="E3" s="43"/>
      <c r="F3" s="43"/>
    </row>
    <row r="4" spans="1:9">
      <c r="A4" s="44" t="s">
        <v>42</v>
      </c>
      <c r="B4" s="44"/>
      <c r="C4" s="44"/>
      <c r="D4" s="44"/>
      <c r="E4" s="44"/>
      <c r="F4" s="44"/>
    </row>
    <row r="5" spans="1:9" ht="19.5" customHeight="1">
      <c r="A5" s="6"/>
      <c r="B5" s="6"/>
      <c r="C5" s="7"/>
      <c r="D5" s="45" t="s">
        <v>0</v>
      </c>
      <c r="E5" s="45"/>
      <c r="F5" s="45"/>
    </row>
    <row r="6" spans="1:9" s="18" customFormat="1" ht="37.5" customHeight="1">
      <c r="A6" s="46" t="s">
        <v>1</v>
      </c>
      <c r="B6" s="47" t="s">
        <v>2</v>
      </c>
      <c r="C6" s="48" t="s">
        <v>22</v>
      </c>
      <c r="D6" s="50" t="s">
        <v>40</v>
      </c>
      <c r="E6" s="52" t="s">
        <v>23</v>
      </c>
      <c r="F6" s="53"/>
    </row>
    <row r="7" spans="1:9" s="18" customFormat="1" ht="49.5" customHeight="1">
      <c r="A7" s="46"/>
      <c r="B7" s="46"/>
      <c r="C7" s="49"/>
      <c r="D7" s="51"/>
      <c r="E7" s="1" t="s">
        <v>22</v>
      </c>
      <c r="F7" s="2" t="s">
        <v>24</v>
      </c>
    </row>
    <row r="8" spans="1:9" s="7" customFormat="1" ht="20.100000000000001" customHeight="1">
      <c r="A8" s="8"/>
      <c r="B8" s="20" t="s">
        <v>9</v>
      </c>
      <c r="C8" s="33">
        <v>23872465</v>
      </c>
      <c r="D8" s="33">
        <f>+D9+D29</f>
        <v>11551751.972348001</v>
      </c>
      <c r="E8" s="37">
        <f>IF(C8&gt;0,D8/C8*100,"")</f>
        <v>48.389439349258659</v>
      </c>
      <c r="F8" s="37">
        <f>IF(I8&gt;0,D8/I8*100,"")</f>
        <v>138.29923955884726</v>
      </c>
      <c r="I8" s="33">
        <v>8352722.6969549982</v>
      </c>
    </row>
    <row r="9" spans="1:9" s="7" customFormat="1" ht="20.100000000000001" customHeight="1">
      <c r="A9" s="9" t="s">
        <v>3</v>
      </c>
      <c r="B9" s="15" t="s">
        <v>26</v>
      </c>
      <c r="C9" s="34">
        <v>20147342</v>
      </c>
      <c r="D9" s="34">
        <f>+D10+D14+D26+D27+D28</f>
        <v>10946633.814036001</v>
      </c>
      <c r="E9" s="38">
        <f t="shared" ref="E9:E32" si="0">IF(C9&gt;0,D9/C9*100,"")</f>
        <v>54.332893212593504</v>
      </c>
      <c r="F9" s="38">
        <f t="shared" ref="F9:F32" si="1">IF(I9&gt;0,D9/I9*100,"")</f>
        <v>151.7351399921844</v>
      </c>
      <c r="I9" s="34">
        <v>7214303.6969549982</v>
      </c>
    </row>
    <row r="10" spans="1:9" s="7" customFormat="1" ht="20.100000000000001" customHeight="1">
      <c r="A10" s="9" t="s">
        <v>5</v>
      </c>
      <c r="B10" s="15" t="s">
        <v>14</v>
      </c>
      <c r="C10" s="34">
        <v>8170071</v>
      </c>
      <c r="D10" s="34">
        <f>+D11</f>
        <v>3948411.7555610002</v>
      </c>
      <c r="E10" s="38">
        <f t="shared" si="0"/>
        <v>48.327753278533322</v>
      </c>
      <c r="F10" s="38">
        <f t="shared" si="1"/>
        <v>146.70631853811796</v>
      </c>
      <c r="I10" s="34">
        <v>2691371.3021399993</v>
      </c>
    </row>
    <row r="11" spans="1:9" s="7" customFormat="1" ht="20.100000000000001" customHeight="1">
      <c r="A11" s="10">
        <v>1</v>
      </c>
      <c r="B11" s="14" t="s">
        <v>15</v>
      </c>
      <c r="C11" s="35">
        <v>8170071</v>
      </c>
      <c r="D11" s="35">
        <v>3948411.7555610002</v>
      </c>
      <c r="E11" s="39">
        <f t="shared" si="0"/>
        <v>48.327753278533322</v>
      </c>
      <c r="F11" s="39">
        <f t="shared" si="1"/>
        <v>146.70631853811796</v>
      </c>
      <c r="I11" s="35">
        <v>2691371.3021399993</v>
      </c>
    </row>
    <row r="12" spans="1:9" s="13" customFormat="1" ht="48">
      <c r="A12" s="19">
        <v>2</v>
      </c>
      <c r="B12" s="25" t="s">
        <v>16</v>
      </c>
      <c r="C12" s="24"/>
      <c r="D12" s="24"/>
      <c r="E12" s="40" t="str">
        <f t="shared" si="0"/>
        <v/>
      </c>
      <c r="F12" s="40" t="str">
        <f t="shared" si="1"/>
        <v/>
      </c>
      <c r="I12" s="24"/>
    </row>
    <row r="13" spans="1:9" s="7" customFormat="1" ht="20.100000000000001" customHeight="1">
      <c r="A13" s="10">
        <v>3</v>
      </c>
      <c r="B13" s="26" t="s">
        <v>17</v>
      </c>
      <c r="C13" s="24"/>
      <c r="D13" s="24"/>
      <c r="E13" s="40" t="str">
        <f t="shared" si="0"/>
        <v/>
      </c>
      <c r="F13" s="40" t="str">
        <f t="shared" si="1"/>
        <v/>
      </c>
      <c r="I13" s="24"/>
    </row>
    <row r="14" spans="1:9" s="7" customFormat="1" ht="20.100000000000001" customHeight="1">
      <c r="A14" s="9" t="s">
        <v>38</v>
      </c>
      <c r="B14" s="15" t="s">
        <v>10</v>
      </c>
      <c r="C14" s="34">
        <v>11508829</v>
      </c>
      <c r="D14" s="34">
        <v>6986139.693407</v>
      </c>
      <c r="E14" s="38">
        <f t="shared" si="0"/>
        <v>60.702437175902077</v>
      </c>
      <c r="F14" s="38">
        <f t="shared" si="1"/>
        <v>154.63056367872142</v>
      </c>
      <c r="I14" s="34">
        <v>4517955.265248999</v>
      </c>
    </row>
    <row r="15" spans="1:9" s="7" customFormat="1" ht="20.100000000000001" customHeight="1">
      <c r="A15" s="9"/>
      <c r="B15" s="23" t="s">
        <v>18</v>
      </c>
      <c r="C15" s="24"/>
      <c r="D15" s="24"/>
      <c r="E15" s="40" t="str">
        <f t="shared" si="0"/>
        <v/>
      </c>
      <c r="F15" s="40" t="str">
        <f t="shared" si="1"/>
        <v/>
      </c>
      <c r="I15" s="24"/>
    </row>
    <row r="16" spans="1:9" s="7" customFormat="1" ht="20.100000000000001" customHeight="1">
      <c r="A16" s="10">
        <v>1</v>
      </c>
      <c r="B16" s="23" t="s">
        <v>19</v>
      </c>
      <c r="C16" s="35">
        <v>5065300</v>
      </c>
      <c r="D16" s="35">
        <v>3948411.7555610002</v>
      </c>
      <c r="E16" s="39">
        <f t="shared" si="0"/>
        <v>77.950205428326072</v>
      </c>
      <c r="F16" s="39">
        <f t="shared" si="1"/>
        <v>230.86891221773399</v>
      </c>
      <c r="I16" s="35">
        <v>1710239.684344</v>
      </c>
    </row>
    <row r="17" spans="1:9" s="7" customFormat="1" ht="20.100000000000001" customHeight="1">
      <c r="A17" s="10">
        <f>A16+1</f>
        <v>2</v>
      </c>
      <c r="B17" s="23" t="s">
        <v>20</v>
      </c>
      <c r="C17" s="35">
        <v>76703</v>
      </c>
      <c r="D17" s="35">
        <v>24071.698326000002</v>
      </c>
      <c r="E17" s="39">
        <f t="shared" si="0"/>
        <v>31.382994571268402</v>
      </c>
      <c r="F17" s="39">
        <f t="shared" si="1"/>
        <v>75.633806207603413</v>
      </c>
      <c r="I17" s="35">
        <v>31826.638817999999</v>
      </c>
    </row>
    <row r="18" spans="1:9" s="7" customFormat="1" ht="20.100000000000001" customHeight="1">
      <c r="A18" s="10">
        <f t="shared" ref="A18:A25" si="2">A17+1</f>
        <v>3</v>
      </c>
      <c r="B18" s="23" t="s">
        <v>27</v>
      </c>
      <c r="C18" s="35">
        <v>851052</v>
      </c>
      <c r="D18" s="35">
        <v>570178.17827899999</v>
      </c>
      <c r="E18" s="39">
        <f t="shared" si="0"/>
        <v>66.996867204236636</v>
      </c>
      <c r="F18" s="39">
        <f t="shared" si="1"/>
        <v>151.42482219902385</v>
      </c>
      <c r="I18" s="35">
        <v>376542.08207</v>
      </c>
    </row>
    <row r="19" spans="1:9" s="7" customFormat="1" ht="20.100000000000001" customHeight="1">
      <c r="A19" s="10">
        <f t="shared" si="2"/>
        <v>4</v>
      </c>
      <c r="B19" s="23" t="s">
        <v>28</v>
      </c>
      <c r="C19" s="35">
        <v>191213</v>
      </c>
      <c r="D19" s="35">
        <v>118627.438471</v>
      </c>
      <c r="E19" s="39">
        <f t="shared" si="0"/>
        <v>62.039421206194149</v>
      </c>
      <c r="F19" s="39">
        <f t="shared" si="1"/>
        <v>169.06646001147371</v>
      </c>
      <c r="I19" s="35">
        <v>70166.157416999995</v>
      </c>
    </row>
    <row r="20" spans="1:9" s="7" customFormat="1" ht="20.100000000000001" customHeight="1">
      <c r="A20" s="10">
        <f t="shared" si="2"/>
        <v>5</v>
      </c>
      <c r="B20" s="23" t="s">
        <v>29</v>
      </c>
      <c r="C20" s="35">
        <v>76542</v>
      </c>
      <c r="D20" s="35">
        <v>35461.438350999997</v>
      </c>
      <c r="E20" s="39">
        <f t="shared" si="0"/>
        <v>46.329385632724509</v>
      </c>
      <c r="F20" s="39">
        <f t="shared" si="1"/>
        <v>189.1364300377538</v>
      </c>
      <c r="I20" s="35">
        <v>18749.131695</v>
      </c>
    </row>
    <row r="21" spans="1:9" s="7" customFormat="1" ht="20.100000000000001" customHeight="1">
      <c r="A21" s="10">
        <f t="shared" si="2"/>
        <v>6</v>
      </c>
      <c r="B21" s="23" t="s">
        <v>30</v>
      </c>
      <c r="C21" s="35">
        <v>97105</v>
      </c>
      <c r="D21" s="35">
        <v>42544.570316999998</v>
      </c>
      <c r="E21" s="39">
        <f t="shared" si="0"/>
        <v>43.812955375109411</v>
      </c>
      <c r="F21" s="39">
        <f t="shared" si="1"/>
        <v>155.35026001089557</v>
      </c>
      <c r="I21" s="35">
        <v>27386.224081</v>
      </c>
    </row>
    <row r="22" spans="1:9" s="7" customFormat="1" ht="20.100000000000001" customHeight="1">
      <c r="A22" s="10">
        <f t="shared" si="2"/>
        <v>7</v>
      </c>
      <c r="B22" s="23" t="s">
        <v>31</v>
      </c>
      <c r="C22" s="35">
        <v>67755</v>
      </c>
      <c r="D22" s="35">
        <v>81766.988998000001</v>
      </c>
      <c r="E22" s="39">
        <f t="shared" si="0"/>
        <v>120.68037635303668</v>
      </c>
      <c r="F22" s="39">
        <f t="shared" si="1"/>
        <v>175.24064483403762</v>
      </c>
      <c r="I22" s="35">
        <v>46659.831157000001</v>
      </c>
    </row>
    <row r="23" spans="1:9" s="7" customFormat="1" ht="20.100000000000001" customHeight="1">
      <c r="A23" s="10">
        <f t="shared" si="2"/>
        <v>8</v>
      </c>
      <c r="B23" s="23" t="s">
        <v>32</v>
      </c>
      <c r="C23" s="35">
        <v>1521293</v>
      </c>
      <c r="D23" s="35">
        <v>1030567.37955</v>
      </c>
      <c r="E23" s="39">
        <f t="shared" si="0"/>
        <v>67.742859498466103</v>
      </c>
      <c r="F23" s="39">
        <f t="shared" si="1"/>
        <v>206.47327792480428</v>
      </c>
      <c r="I23" s="35">
        <v>499128.69592999993</v>
      </c>
    </row>
    <row r="24" spans="1:9" s="7" customFormat="1" ht="20.100000000000001" customHeight="1">
      <c r="A24" s="10">
        <f t="shared" si="2"/>
        <v>9</v>
      </c>
      <c r="B24" s="23" t="s">
        <v>33</v>
      </c>
      <c r="C24" s="35">
        <v>2043421</v>
      </c>
      <c r="D24" s="35">
        <v>1340405.137568</v>
      </c>
      <c r="E24" s="39">
        <f t="shared" si="0"/>
        <v>65.596132053453488</v>
      </c>
      <c r="F24" s="39">
        <f t="shared" si="1"/>
        <v>148.84656665532071</v>
      </c>
      <c r="I24" s="35">
        <v>900528.08585899998</v>
      </c>
    </row>
    <row r="25" spans="1:9" s="7" customFormat="1" ht="20.100000000000001" customHeight="1">
      <c r="A25" s="10">
        <f t="shared" si="2"/>
        <v>10</v>
      </c>
      <c r="B25" s="23" t="s">
        <v>21</v>
      </c>
      <c r="C25" s="35">
        <v>1030860</v>
      </c>
      <c r="D25" s="35">
        <v>980172.60657399998</v>
      </c>
      <c r="E25" s="39">
        <f t="shared" si="0"/>
        <v>95.082999299031883</v>
      </c>
      <c r="F25" s="39">
        <f t="shared" si="1"/>
        <v>160.30365513875731</v>
      </c>
      <c r="I25" s="35">
        <v>611447.44686300005</v>
      </c>
    </row>
    <row r="26" spans="1:9" s="7" customFormat="1" ht="20.100000000000001" customHeight="1">
      <c r="A26" s="12" t="s">
        <v>6</v>
      </c>
      <c r="B26" s="27" t="s">
        <v>11</v>
      </c>
      <c r="C26" s="34">
        <v>35800</v>
      </c>
      <c r="D26" s="34">
        <v>12082.365067999999</v>
      </c>
      <c r="E26" s="38">
        <f t="shared" si="0"/>
        <v>33.749623094972065</v>
      </c>
      <c r="F26" s="38">
        <f t="shared" si="1"/>
        <v>242.75769613348257</v>
      </c>
      <c r="I26" s="34">
        <v>4977.1295659999996</v>
      </c>
    </row>
    <row r="27" spans="1:9" s="7" customFormat="1" ht="20.100000000000001" customHeight="1">
      <c r="A27" s="9" t="s">
        <v>7</v>
      </c>
      <c r="B27" s="15" t="s">
        <v>12</v>
      </c>
      <c r="C27" s="34">
        <v>1360</v>
      </c>
      <c r="D27" s="34"/>
      <c r="E27" s="38">
        <f t="shared" si="0"/>
        <v>0</v>
      </c>
      <c r="F27" s="38" t="str">
        <f t="shared" si="1"/>
        <v/>
      </c>
      <c r="I27" s="34"/>
    </row>
    <row r="28" spans="1:9" s="7" customFormat="1" ht="20.100000000000001" customHeight="1">
      <c r="A28" s="9" t="s">
        <v>8</v>
      </c>
      <c r="B28" s="15" t="s">
        <v>13</v>
      </c>
      <c r="C28" s="34">
        <v>431282</v>
      </c>
      <c r="D28" s="34"/>
      <c r="E28" s="38">
        <f t="shared" si="0"/>
        <v>0</v>
      </c>
      <c r="F28" s="38" t="str">
        <f t="shared" si="1"/>
        <v/>
      </c>
      <c r="I28" s="34"/>
    </row>
    <row r="29" spans="1:9" s="7" customFormat="1" ht="18.75">
      <c r="A29" s="22" t="s">
        <v>4</v>
      </c>
      <c r="B29" s="28" t="s">
        <v>34</v>
      </c>
      <c r="C29" s="34">
        <v>3322458</v>
      </c>
      <c r="D29" s="34">
        <v>605118.15831199999</v>
      </c>
      <c r="E29" s="38">
        <f t="shared" si="0"/>
        <v>18.212966373450019</v>
      </c>
      <c r="F29" s="38">
        <f>IF(I29&gt;0,D29/I29*100,"")</f>
        <v>53.154256764161524</v>
      </c>
      <c r="I29" s="34">
        <v>1138419</v>
      </c>
    </row>
    <row r="30" spans="1:9" s="29" customFormat="1" ht="20.100000000000001" customHeight="1">
      <c r="A30" s="11">
        <v>1</v>
      </c>
      <c r="B30" s="23" t="s">
        <v>35</v>
      </c>
      <c r="C30" s="35">
        <v>296111</v>
      </c>
      <c r="D30" s="35"/>
      <c r="E30" s="39">
        <f t="shared" si="0"/>
        <v>0</v>
      </c>
      <c r="F30" s="39" t="str">
        <f t="shared" si="1"/>
        <v/>
      </c>
      <c r="I30" s="35"/>
    </row>
    <row r="31" spans="1:9" s="30" customFormat="1" ht="20.100000000000001" customHeight="1">
      <c r="A31" s="11">
        <v>2</v>
      </c>
      <c r="B31" s="23" t="s">
        <v>36</v>
      </c>
      <c r="C31" s="24"/>
      <c r="D31" s="24"/>
      <c r="E31" s="40" t="str">
        <f t="shared" si="0"/>
        <v/>
      </c>
      <c r="F31" s="40" t="str">
        <f t="shared" si="1"/>
        <v/>
      </c>
      <c r="I31" s="24"/>
    </row>
    <row r="32" spans="1:9" s="29" customFormat="1" ht="20.100000000000001" customHeight="1">
      <c r="A32" s="21">
        <v>3</v>
      </c>
      <c r="B32" s="16" t="s">
        <v>37</v>
      </c>
      <c r="C32" s="36">
        <v>3026347</v>
      </c>
      <c r="D32" s="36"/>
      <c r="E32" s="41">
        <f t="shared" si="0"/>
        <v>0</v>
      </c>
      <c r="F32" s="41" t="str">
        <f t="shared" si="1"/>
        <v/>
      </c>
      <c r="I32" s="36"/>
    </row>
    <row r="33" spans="1:6" ht="19.5" customHeight="1">
      <c r="A33" s="13"/>
      <c r="B33" s="13"/>
      <c r="C33" s="7"/>
      <c r="D33" s="7"/>
      <c r="E33" s="31"/>
      <c r="F33" s="31"/>
    </row>
    <row r="34" spans="1:6" ht="18.75" customHeight="1">
      <c r="A34" s="13"/>
      <c r="B34" s="13"/>
      <c r="C34" s="7"/>
      <c r="D34" s="7"/>
    </row>
    <row r="35" spans="1:6" ht="18.75">
      <c r="A35" s="7"/>
      <c r="B35" s="7"/>
      <c r="C35" s="7"/>
      <c r="D35" s="7"/>
    </row>
    <row r="36" spans="1:6" ht="18.75">
      <c r="A36" s="7"/>
      <c r="B36" s="7"/>
      <c r="C36" s="7"/>
      <c r="D36" s="7"/>
    </row>
    <row r="37" spans="1:6" ht="18.75">
      <c r="A37" s="7"/>
      <c r="B37" s="7"/>
      <c r="C37" s="7"/>
      <c r="D37" s="7"/>
    </row>
    <row r="38" spans="1:6" ht="18.75">
      <c r="A38" s="7"/>
      <c r="B38" s="7"/>
      <c r="C38" s="7"/>
      <c r="D38" s="7"/>
    </row>
  </sheetData>
  <mergeCells count="9">
    <mergeCell ref="E1:F1"/>
    <mergeCell ref="A3:F3"/>
    <mergeCell ref="A4:F4"/>
    <mergeCell ref="D5:F5"/>
    <mergeCell ref="A6:A7"/>
    <mergeCell ref="B6:B7"/>
    <mergeCell ref="C6:C7"/>
    <mergeCell ref="D6:D7"/>
    <mergeCell ref="E6:F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A656FA9-7FD3-4ABE-A3B6-0A5FB4C638E3}">
  <ds:schemaRefs>
    <ds:schemaRef ds:uri="http://schemas.microsoft.com/sharepoint/v3/contenttype/forms"/>
  </ds:schemaRefs>
</ds:datastoreItem>
</file>

<file path=customXml/itemProps2.xml><?xml version="1.0" encoding="utf-8"?>
<ds:datastoreItem xmlns:ds="http://schemas.openxmlformats.org/officeDocument/2006/customXml" ds:itemID="{28DBF9D0-092B-4A10-9B00-12ECCF29DC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AD773C08-F1C5-4CF0-A3E3-9CDC3EAC21D4}">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dcterms:created xsi:type="dcterms:W3CDTF">2018-08-22T07:49:45Z</dcterms:created>
  <dcterms:modified xsi:type="dcterms:W3CDTF">2025-07-14T08:58:41Z</dcterms:modified>
</cp:coreProperties>
</file>