
<file path=[Content_Types].xml><?xml version="1.0" encoding="utf-8"?>
<Types xmlns="http://schemas.openxmlformats.org/package/2006/content-type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3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165" windowWidth="20115" windowHeight="7620"/>
  </bookViews>
  <sheets>
    <sheet name="59.CK-NSNN" sheetId="1" r:id="rId1"/>
    <sheet name="60.CK-NSNN" sheetId="2" r:id="rId2"/>
    <sheet name="61.CK-NSNN" sheetId="3" r:id="rId3"/>
    <sheet name="01" sheetId="7" state="hidden" r:id="rId4"/>
    <sheet name="04" sheetId="8" state="hidden" r:id="rId5"/>
    <sheet name="Sheet1" sheetId="4"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0">'[1]PNT-QUOT-#3'!#REF!</definedName>
    <definedName name="\z">'[1]COAT&amp;WRAP-QIOT-#3'!#REF!</definedName>
    <definedName name="_1" localSheetId="3">#REF!</definedName>
    <definedName name="_1" localSheetId="4">#REF!</definedName>
    <definedName name="_1">#REF!</definedName>
    <definedName name="_2" localSheetId="3">#REF!</definedName>
    <definedName name="_2" localSheetId="4">#REF!</definedName>
    <definedName name="_2">#REF!</definedName>
    <definedName name="_305_Hem_Tran_Phu___T7463" localSheetId="3">hdong+[2]Sheet1!$A$2:$J$24265</definedName>
    <definedName name="_305_Hem_Tran_Phu___T7463" localSheetId="4">hdong+[2]Sheet1!$A$2:$J$24265</definedName>
    <definedName name="_305_Hem_Tran_Phu___T7463">hdong+[2]Sheet1!$A$2:$J$24265</definedName>
    <definedName name="_413565">"hdong+Sheet1!$A$2:$J$24263!$A$13374"</definedName>
    <definedName name="_A65700" localSheetId="3">'[3]MTO REV.2(ARMOR)'!#REF!</definedName>
    <definedName name="_A65700" localSheetId="4">'[3]MTO REV.2(ARMOR)'!#REF!</definedName>
    <definedName name="_A65700">'[3]MTO REV.2(ARMOR)'!#REF!</definedName>
    <definedName name="_A65800" localSheetId="3">'[3]MTO REV.2(ARMOR)'!#REF!</definedName>
    <definedName name="_A65800" localSheetId="4">'[3]MTO REV.2(ARMOR)'!#REF!</definedName>
    <definedName name="_A65800">'[3]MTO REV.2(ARMOR)'!#REF!</definedName>
    <definedName name="_A66000" localSheetId="3">'[3]MTO REV.2(ARMOR)'!#REF!</definedName>
    <definedName name="_A66000" localSheetId="4">'[3]MTO REV.2(ARMOR)'!#REF!</definedName>
    <definedName name="_A66000">'[3]MTO REV.2(ARMOR)'!#REF!</definedName>
    <definedName name="_A67000" localSheetId="3">'[3]MTO REV.2(ARMOR)'!#REF!</definedName>
    <definedName name="_A67000" localSheetId="4">'[3]MTO REV.2(ARMOR)'!#REF!</definedName>
    <definedName name="_A67000">'[3]MTO REV.2(ARMOR)'!#REF!</definedName>
    <definedName name="_A68000" localSheetId="3">'[3]MTO REV.2(ARMOR)'!#REF!</definedName>
    <definedName name="_A68000" localSheetId="4">'[3]MTO REV.2(ARMOR)'!#REF!</definedName>
    <definedName name="_A68000">'[3]MTO REV.2(ARMOR)'!#REF!</definedName>
    <definedName name="_A70000">'[3]MTO REV.2(ARMOR)'!#REF!</definedName>
    <definedName name="_A75000">'[3]MTO REV.2(ARMOR)'!#REF!</definedName>
    <definedName name="_A85000">'[3]MTO REV.2(ARMOR)'!#REF!</definedName>
    <definedName name="_CON1" localSheetId="3">#REF!</definedName>
    <definedName name="_CON1" localSheetId="4">#REF!</definedName>
    <definedName name="_CON1">#REF!</definedName>
    <definedName name="_CON2" localSheetId="3">#REF!</definedName>
    <definedName name="_CON2" localSheetId="4">#REF!</definedName>
    <definedName name="_CON2">#REF!</definedName>
    <definedName name="_Fill" localSheetId="3" hidden="1">#REF!</definedName>
    <definedName name="_Fill" localSheetId="4" hidden="1">#REF!</definedName>
    <definedName name="_Fill" hidden="1">#REF!</definedName>
    <definedName name="_NET2">#REF!</definedName>
    <definedName name="_Order1" hidden="1">255</definedName>
    <definedName name="_Order2" hidden="1">255</definedName>
    <definedName name="_Sort" localSheetId="3" hidden="1">#REF!</definedName>
    <definedName name="_Sort" localSheetId="4" hidden="1">#REF!</definedName>
    <definedName name="_Sort" hidden="1">#REF!</definedName>
    <definedName name="A">[4]DM_MTC!$A$10:$D$17</definedName>
    <definedName name="AAA" localSheetId="3">'[5]MTL$-INTER'!#REF!</definedName>
    <definedName name="AAA" localSheetId="4">'[5]MTL$-INTER'!#REF!</definedName>
    <definedName name="AAA">'[5]MTL$-INTER'!#REF!</definedName>
    <definedName name="AÙ" localSheetId="3">#REF!</definedName>
    <definedName name="AÙ" localSheetId="4">#REF!</definedName>
    <definedName name="AÙ">#REF!</definedName>
    <definedName name="b" localSheetId="3">#REF!</definedName>
    <definedName name="b" localSheetId="4">#REF!</definedName>
    <definedName name="b">#REF!</definedName>
    <definedName name="b_tong" localSheetId="3">#REF!</definedName>
    <definedName name="b_tong" localSheetId="4">#REF!</definedName>
    <definedName name="b_tong">#REF!</definedName>
    <definedName name="bang1">#REF!</definedName>
    <definedName name="BANGIA">[6]b1!$B$3:$H$26</definedName>
    <definedName name="BG">[7]BANGGIA!$B$4:$C$22</definedName>
    <definedName name="bocdo" localSheetId="3">#REF!</definedName>
    <definedName name="bocdo" localSheetId="4">#REF!</definedName>
    <definedName name="bocdo">#REF!</definedName>
    <definedName name="BOQ" localSheetId="3">#REF!</definedName>
    <definedName name="BOQ" localSheetId="4">#REF!</definedName>
    <definedName name="BOQ">#REF!</definedName>
    <definedName name="BT" localSheetId="3">#REF!</definedName>
    <definedName name="BT" localSheetId="4">#REF!</definedName>
    <definedName name="BT">#REF!</definedName>
    <definedName name="BVCISUMMARY">#REF!</definedName>
    <definedName name="CABLE2">'[8]MTO REV.0'!$A$1:$Q$570</definedName>
    <definedName name="CBK">[9]th!$D$39</definedName>
    <definedName name="CBKNN">[9]th!$M$10</definedName>
    <definedName name="CBKTN">[9]th!$M$7</definedName>
    <definedName name="CDCDZ22" localSheetId="3">#REF!</definedName>
    <definedName name="CDCDZ22" localSheetId="4">#REF!</definedName>
    <definedName name="CDCDZ22">#REF!</definedName>
    <definedName name="CDEDZ04" localSheetId="3">#REF!</definedName>
    <definedName name="CDEDZ04" localSheetId="4">#REF!</definedName>
    <definedName name="CDEDZ04">#REF!</definedName>
    <definedName name="CDEDZ22" localSheetId="3">#REF!</definedName>
    <definedName name="CDEDZ22" localSheetId="4">#REF!</definedName>
    <definedName name="CDEDZ22">#REF!</definedName>
    <definedName name="CDN">#REF!</definedName>
    <definedName name="CHITIET">#REF!</definedName>
    <definedName name="chitietthu3">#REF!</definedName>
    <definedName name="Chitietthu5" localSheetId="3">hdong+[2]Sheet1!$A$2:$J$24265</definedName>
    <definedName name="Chitietthu5" localSheetId="4">hdong+[2]Sheet1!$A$2:$J$24265</definedName>
    <definedName name="Chitietthu5">hdong+[2]Sheet1!$A$2:$J$24265</definedName>
    <definedName name="cl" localSheetId="3">[10]TC!#REF!</definedName>
    <definedName name="cl" localSheetId="4">[10]TC!#REF!</definedName>
    <definedName name="cl">[10]TC!#REF!</definedName>
    <definedName name="CL_VC" localSheetId="3">[11]Sheet2!#REF!</definedName>
    <definedName name="CL_VC" localSheetId="4">[11]Sheet2!#REF!</definedName>
    <definedName name="CL_VC">[11]Sheet2!#REF!</definedName>
    <definedName name="COAT" localSheetId="3">'[1]PNT-QUOT-#3'!#REF!</definedName>
    <definedName name="COAT" localSheetId="4">'[1]PNT-QUOT-#3'!#REF!</definedName>
    <definedName name="COAT">'[1]PNT-QUOT-#3'!#REF!</definedName>
    <definedName name="COMMON" localSheetId="3">#REF!</definedName>
    <definedName name="COMMON" localSheetId="4">#REF!</definedName>
    <definedName name="COMMON">#REF!</definedName>
    <definedName name="CON_EQP_COS" localSheetId="3">#REF!</definedName>
    <definedName name="CON_EQP_COS" localSheetId="4">#REF!</definedName>
    <definedName name="CON_EQP_COS">#REF!</definedName>
    <definedName name="cot" localSheetId="3">#REF!</definedName>
    <definedName name="cot" localSheetId="4">#REF!</definedName>
    <definedName name="cot">#REF!</definedName>
    <definedName name="COT_HA">#REF!</definedName>
    <definedName name="COT_TA">#REF!</definedName>
    <definedName name="COT10DZ22">#REF!</definedName>
    <definedName name="COT12DZ22">#REF!</definedName>
    <definedName name="COT14DZ22">#REF!</definedName>
    <definedName name="COT20DZ22">#REF!</definedName>
    <definedName name="COT8DZ04" localSheetId="3">'[12]Chi tiet VL-NC-MTC'!#REF!</definedName>
    <definedName name="COT8DZ04" localSheetId="4">'[12]Chi tiet VL-NC-MTC'!#REF!</definedName>
    <definedName name="COT8DZ04">'[12]Chi tiet VL-NC-MTC'!#REF!</definedName>
    <definedName name="COTPYLONEDZ04" localSheetId="3">#REF!</definedName>
    <definedName name="COTPYLONEDZ04" localSheetId="4">#REF!</definedName>
    <definedName name="COTPYLONEDZ04">#REF!</definedName>
    <definedName name="COTTHEP10DZ22" localSheetId="3">#REF!</definedName>
    <definedName name="COTTHEP10DZ22" localSheetId="4">#REF!</definedName>
    <definedName name="COTTHEP10DZ22">#REF!</definedName>
    <definedName name="COTTHEP12DZ22" localSheetId="3">#REF!</definedName>
    <definedName name="COTTHEP12DZ22" localSheetId="4">#REF!</definedName>
    <definedName name="COTTHEP12DZ22">#REF!</definedName>
    <definedName name="COTTHEP9DZ22">#REF!</definedName>
    <definedName name="COTVUONGDZ04">#REF!</definedName>
    <definedName name="COVER">#REF!</definedName>
    <definedName name="cpk" localSheetId="3">'[13]th dt dz&amp;tba shoa'!$D$10</definedName>
    <definedName name="cpk" localSheetId="4">'[13]th dt dz&amp;tba shoa'!$D$10</definedName>
    <definedName name="cpk">'[14]th dt dz&amp;tba shoa'!$D$10</definedName>
    <definedName name="CRITINST" localSheetId="3">#REF!</definedName>
    <definedName name="CRITINST" localSheetId="4">#REF!</definedName>
    <definedName name="CRITINST">#REF!</definedName>
    <definedName name="CRITPURC" localSheetId="3">#REF!</definedName>
    <definedName name="CRITPURC" localSheetId="4">#REF!</definedName>
    <definedName name="CRITPURC">#REF!</definedName>
    <definedName name="CS_10" localSheetId="3">#REF!</definedName>
    <definedName name="CS_10" localSheetId="4">#REF!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T_DZ04" localSheetId="3">[14]BANG_T_KE!$B$358:$O$561</definedName>
    <definedName name="CTIET_DZ04" localSheetId="4">[14]BANG_T_KE!$B$358:$O$561</definedName>
    <definedName name="CTIET_DZ04">[15]BANG_T_KE!$B$358:$O$561</definedName>
    <definedName name="CTIET_DZ22" localSheetId="3">[15]BANG_T_KE!$B$13:$O$135</definedName>
    <definedName name="CTIET_DZ22" localSheetId="4">[15]BANG_T_KE!$B$13:$O$135</definedName>
    <definedName name="CTIET_DZ22">[16]BANG_T_KE!$B$13:$O$135</definedName>
    <definedName name="CTIET_TBA" localSheetId="3">[15]BANG_T_KE!$B$137:$H$357</definedName>
    <definedName name="CTIET_TBA" localSheetId="4">[15]BANG_T_KE!$B$137:$H$357</definedName>
    <definedName name="CTIET_TBA">[16]BANG_T_KE!$B$137:$H$357</definedName>
    <definedName name="CTthu3" localSheetId="3">#REF!</definedName>
    <definedName name="CTthu3" localSheetId="4">#REF!</definedName>
    <definedName name="CTthu3">#REF!</definedName>
    <definedName name="cv" localSheetId="3">[16]gvl!$N$17</definedName>
    <definedName name="cv" localSheetId="4">[16]gvl!$N$17</definedName>
    <definedName name="cv">[17]gvl!$N$17</definedName>
    <definedName name="cx" localSheetId="3">#REF!</definedName>
    <definedName name="cx" localSheetId="4">#REF!</definedName>
    <definedName name="cx">#REF!</definedName>
    <definedName name="d" localSheetId="3">#REF!</definedName>
    <definedName name="d" localSheetId="4">#REF!</definedName>
    <definedName name="d">#REF!</definedName>
    <definedName name="DA" localSheetId="3">#REF!</definedName>
    <definedName name="DA" localSheetId="4">#REF!</definedName>
    <definedName name="DA">#REF!</definedName>
    <definedName name="DAODAT" localSheetId="3">[17]NCong!#REF!</definedName>
    <definedName name="DAODAT" localSheetId="4">[17]NCong!#REF!</definedName>
    <definedName name="DAODAT">[18]NCong!#REF!</definedName>
    <definedName name="DAT" localSheetId="3">[10]Dat!#REF!</definedName>
    <definedName name="DAT" localSheetId="4">[10]Dat!#REF!</definedName>
    <definedName name="DAT">[10]Dat!#REF!</definedName>
    <definedName name="_xlnm.Database" localSheetId="3">#REF!</definedName>
    <definedName name="_xlnm.Database" localSheetId="4">#REF!</definedName>
    <definedName name="_xlnm.Database">#REF!</definedName>
    <definedName name="DataFilter" localSheetId="3">[18]!DataFilter</definedName>
    <definedName name="DataFilter" localSheetId="4">[18]!DataFilter</definedName>
    <definedName name="DataFilter">[19]!DataFilter</definedName>
    <definedName name="DataSort" localSheetId="3">[18]!DataSort</definedName>
    <definedName name="DataSort" localSheetId="4">[18]!DataSort</definedName>
    <definedName name="DataSort">[19]!DataSort</definedName>
    <definedName name="day" localSheetId="3">#REF!</definedName>
    <definedName name="day" localSheetId="4">#REF!</definedName>
    <definedName name="day">#REF!</definedName>
    <definedName name="DAYSU" localSheetId="3">#REF!</definedName>
    <definedName name="DAYSU" localSheetId="4">#REF!</definedName>
    <definedName name="DAYSU">#REF!</definedName>
    <definedName name="dd1x2" localSheetId="3">[16]gvl!$N$9</definedName>
    <definedName name="dd1x2" localSheetId="4">[16]gvl!$N$9</definedName>
    <definedName name="dd1x2">[17]gvl!$N$9</definedName>
    <definedName name="DG_DZ" localSheetId="3">[15]dm_nc_dz!$A$2:$F$785</definedName>
    <definedName name="DG_DZ" localSheetId="4">[15]dm_nc_dz!$A$2:$F$785</definedName>
    <definedName name="DG_DZ">[16]dm_nc_dz!$A$2:$F$785</definedName>
    <definedName name="DGIA" localSheetId="3">[19]DONGIA!$A$4:$P$28</definedName>
    <definedName name="DGIA" localSheetId="4">[19]DONGIA!$A$4:$P$28</definedName>
    <definedName name="DGIA">[20]DONGIA!$A$4:$P$28</definedName>
    <definedName name="DGIADZ">[6]DZ!$A$2:$C$5</definedName>
    <definedName name="DM_248" localSheetId="3">#REF!</definedName>
    <definedName name="DM_248" localSheetId="4">#REF!</definedName>
    <definedName name="DM_248">#REF!</definedName>
    <definedName name="dm_56" localSheetId="3">[15]dm_56!$A$8:$H$10</definedName>
    <definedName name="dm_56" localSheetId="4">[15]dm_56!$A$8:$H$10</definedName>
    <definedName name="dm_56">[16]dm_56!$A$8:$H$10</definedName>
    <definedName name="DM_DZ" localSheetId="3">[20]DG_DZ!$A$2:$I$785</definedName>
    <definedName name="DM_DZ" localSheetId="4">[20]DG_DZ!$A$2:$I$785</definedName>
    <definedName name="DM_DZ">[21]DG_DZ!$A$2:$I$785</definedName>
    <definedName name="DM_MaTruong" localSheetId="3">[21]DanhMuc!#REF!</definedName>
    <definedName name="DM_MaTruong" localSheetId="4">[21]DanhMuc!#REF!</definedName>
    <definedName name="DM_MaTruong">[22]DanhMuc!#REF!</definedName>
    <definedName name="DNCD" localSheetId="3">#REF!</definedName>
    <definedName name="DNCD" localSheetId="4">#REF!</definedName>
    <definedName name="DNCD">#REF!</definedName>
    <definedName name="DNDZ22" localSheetId="3">#REF!</definedName>
    <definedName name="DNDZ22" localSheetId="4">#REF!</definedName>
    <definedName name="DNDZ22">#REF!</definedName>
    <definedName name="DSUMDATA" localSheetId="3">#REF!</definedName>
    <definedName name="DSUMDATA" localSheetId="4">#REF!</definedName>
    <definedName name="DSUMDATA">#REF!</definedName>
    <definedName name="dung" localSheetId="3">[22]Sheet2!$A$2:$U$23</definedName>
    <definedName name="dung" localSheetId="4">[22]Sheet2!$A$2:$U$23</definedName>
    <definedName name="dung">[23]Sheet2!$A$2:$U$23</definedName>
    <definedName name="DUNGCOT" localSheetId="3">[17]NCong!#REF!</definedName>
    <definedName name="DUNGCOT" localSheetId="4">[17]NCong!#REF!</definedName>
    <definedName name="DUNGCOT">[18]NCong!#REF!</definedName>
    <definedName name="End_1" localSheetId="3">#REF!</definedName>
    <definedName name="End_1" localSheetId="4">#REF!</definedName>
    <definedName name="End_1">#REF!</definedName>
    <definedName name="End_10" localSheetId="3">#REF!</definedName>
    <definedName name="End_10" localSheetId="4">#REF!</definedName>
    <definedName name="End_10">#REF!</definedName>
    <definedName name="End_11" localSheetId="3">#REF!</definedName>
    <definedName name="End_11" localSheetId="4">#REF!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P" localSheetId="3">'[1]COAT&amp;WRAP-QIOT-#3'!#REF!</definedName>
    <definedName name="FP" localSheetId="4">'[1]COAT&amp;WRAP-QIOT-#3'!#REF!</definedName>
    <definedName name="FP">'[1]COAT&amp;WRAP-QIOT-#3'!#REF!</definedName>
    <definedName name="GDDCLTDZ22" localSheetId="3">#REF!</definedName>
    <definedName name="GDDCLTDZ22" localSheetId="4">#REF!</definedName>
    <definedName name="GDDCLTDZ22">#REF!</definedName>
    <definedName name="GHICHU" localSheetId="3">'[23]THAYCTO '!#REF!</definedName>
    <definedName name="GHICHU" localSheetId="4">'[23]THAYCTO '!#REF!</definedName>
    <definedName name="GHICHU">'[24]THAYCTO '!#REF!</definedName>
    <definedName name="GIA_VL" localSheetId="3">#REF!</definedName>
    <definedName name="GIA_VL" localSheetId="4">#REF!</definedName>
    <definedName name="GIA_VL">#REF!</definedName>
    <definedName name="GoBack" localSheetId="3">[18]KLHT!GoBack</definedName>
    <definedName name="GoBack" localSheetId="4">[18]KLHT!GoBack</definedName>
    <definedName name="GoBack">[19]KLHT!GoBack</definedName>
    <definedName name="goc" localSheetId="3">#REF!</definedName>
    <definedName name="goc" localSheetId="4">#REF!</definedName>
    <definedName name="goc">#REF!</definedName>
    <definedName name="GPT_GROUNDING_PT" localSheetId="3">'[25]NEW-PANEL'!#REF!</definedName>
    <definedName name="GPT_GROUNDING_PT" localSheetId="4">'[25]NEW-PANEL'!#REF!</definedName>
    <definedName name="GPT_GROUNDING_PT">'[26]NEW-PANEL'!#REF!</definedName>
    <definedName name="h" localSheetId="3">[26]TC!#REF!</definedName>
    <definedName name="h" localSheetId="4">[26]TC!#REF!</definedName>
    <definedName name="h">[27]TC!#REF!</definedName>
    <definedName name="hdong">[2]Sheet1!$A$2:$I$25000</definedName>
    <definedName name="hh" localSheetId="3">hdong+[2]Sheet1!$A$2:$J$24265</definedName>
    <definedName name="hh" localSheetId="4">hdong+[2]Sheet1!$A$2:$J$24265</definedName>
    <definedName name="hh">hdong+[2]Sheet1!$A$2:$J$24265</definedName>
    <definedName name="HOME_MANP" localSheetId="3">#REF!</definedName>
    <definedName name="HOME_MANP" localSheetId="4">#REF!</definedName>
    <definedName name="HOME_MANP">#REF!</definedName>
    <definedName name="HOMEOFFICE_COST" localSheetId="3">#REF!</definedName>
    <definedName name="HOMEOFFICE_COST" localSheetId="4">#REF!</definedName>
    <definedName name="HOMEOFFICE_COST">#REF!</definedName>
    <definedName name="hstl1" localSheetId="3">[27]bia!#REF!</definedName>
    <definedName name="hstl1" localSheetId="4">[27]bia!#REF!</definedName>
    <definedName name="hstl1">[28]bia!#REF!</definedName>
    <definedName name="HTML_CodePage" hidden="1">950</definedName>
    <definedName name="HTML_Control" localSheetId="3" hidden="1">{"'Sheet1'!$L$16"}</definedName>
    <definedName name="HTML_Control" localSheetId="4"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localSheetId="4" hidden="1">{"'Sheet1'!$L$16"}</definedName>
    <definedName name="huy" hidden="1">{"'Sheet1'!$L$16"}</definedName>
    <definedName name="IDLAB_COST" localSheetId="3">#REF!</definedName>
    <definedName name="IDLAB_COST" localSheetId="4">#REF!</definedName>
    <definedName name="IDLAB_COST">#REF!</definedName>
    <definedName name="INDMANP" localSheetId="3">#REF!</definedName>
    <definedName name="INDMANP" localSheetId="4">#REF!</definedName>
    <definedName name="INDMANP">#REF!</definedName>
    <definedName name="IO" localSheetId="3">'[1]COAT&amp;WRAP-QIOT-#3'!#REF!</definedName>
    <definedName name="IO" localSheetId="4">'[1]COAT&amp;WRAP-QIOT-#3'!#REF!</definedName>
    <definedName name="IO">'[1]COAT&amp;WRAP-QIOT-#3'!#REF!</definedName>
    <definedName name="k" localSheetId="3">[10]TC!#REF!</definedName>
    <definedName name="k" localSheetId="4">[10]TC!#REF!</definedName>
    <definedName name="k">[10]TC!#REF!</definedName>
    <definedName name="KD" localSheetId="3">#REF!</definedName>
    <definedName name="KD" localSheetId="4">#REF!</definedName>
    <definedName name="KD">#REF!</definedName>
    <definedName name="KEODAY" localSheetId="3">[17]NCong!#REF!</definedName>
    <definedName name="KEODAY" localSheetId="4">[17]NCong!#REF!</definedName>
    <definedName name="KEODAY">[18]NCong!#REF!</definedName>
    <definedName name="KHL" localSheetId="3">#REF!</definedName>
    <definedName name="KHL" localSheetId="4">#REF!</definedName>
    <definedName name="KHL">#REF!</definedName>
    <definedName name="khoiluong" localSheetId="3">'[28]DM 56'!#REF!</definedName>
    <definedName name="khoiluong" localSheetId="4">'[28]DM 56'!#REF!</definedName>
    <definedName name="khoiluong">'[29]DM 56'!#REF!</definedName>
    <definedName name="khoitao" localSheetId="3">#REF!</definedName>
    <definedName name="khoitao" localSheetId="4">#REF!</definedName>
    <definedName name="khoitao">#REF!</definedName>
    <definedName name="kl" localSheetId="3">'[29]DM 56'!#REF!</definedName>
    <definedName name="kl" localSheetId="4">'[29]DM 56'!#REF!</definedName>
    <definedName name="kl">'[30]DM 56'!#REF!</definedName>
    <definedName name="KL_22" localSheetId="3">[30]t_ke_22!$A$8:$G$121</definedName>
    <definedName name="KL_22" localSheetId="4">[30]t_ke_22!$A$8:$G$121</definedName>
    <definedName name="KL_22">[31]t_ke_22!$A$8:$G$121</definedName>
    <definedName name="KL_TA" localSheetId="3">#REF!</definedName>
    <definedName name="KL_TA" localSheetId="4">#REF!</definedName>
    <definedName name="KL_TA">#REF!</definedName>
    <definedName name="KL_TBA" localSheetId="3">#REF!</definedName>
    <definedName name="KL_TBA" localSheetId="4">#REF!</definedName>
    <definedName name="KL_TBA">#REF!</definedName>
    <definedName name="LAPSUTIEPDIA" localSheetId="3">[17]NCong!#REF!</definedName>
    <definedName name="LAPSUTIEPDIA" localSheetId="4">[17]NCong!#REF!</definedName>
    <definedName name="LAPSUTIEPDIA">[18]NCong!#REF!</definedName>
    <definedName name="LAPXA" localSheetId="3">[17]NCong!#REF!</definedName>
    <definedName name="LAPXA" localSheetId="4">[17]NCong!#REF!</definedName>
    <definedName name="LAPXA">[18]NCong!#REF!</definedName>
    <definedName name="LOAI_COT" localSheetId="3">#REF!</definedName>
    <definedName name="LOAI_COT" localSheetId="4">#REF!</definedName>
    <definedName name="LOAI_COT">#REF!</definedName>
    <definedName name="M_PHAT" localSheetId="3">[31]may!$B$2:$R$39</definedName>
    <definedName name="M_PHAT" localSheetId="4">[31]may!$B$2:$R$39</definedName>
    <definedName name="M_PHAT">[32]may!$B$2:$R$39</definedName>
    <definedName name="MA_COTHA" localSheetId="3">#REF!</definedName>
    <definedName name="MA_COTHA" localSheetId="4">#REF!</definedName>
    <definedName name="MA_COTHA">#REF!</definedName>
    <definedName name="MACOT_TA" localSheetId="3">#REF!</definedName>
    <definedName name="MACOT_TA" localSheetId="4">#REF!</definedName>
    <definedName name="MACOT_TA">#REF!</definedName>
    <definedName name="MACT_TA" localSheetId="3">#REF!</definedName>
    <definedName name="MACT_TA" localSheetId="4">#REF!</definedName>
    <definedName name="MACT_TA">#REF!</definedName>
    <definedName name="MAJ_CON_EQP">#REF!</definedName>
    <definedName name="MAT" localSheetId="3">'[1]COAT&amp;WRAP-QIOT-#3'!#REF!</definedName>
    <definedName name="MAT" localSheetId="4">'[1]COAT&amp;WRAP-QIOT-#3'!#REF!</definedName>
    <definedName name="MAT">'[1]COAT&amp;WRAP-QIOT-#3'!#REF!</definedName>
    <definedName name="mc" localSheetId="3">#REF!</definedName>
    <definedName name="mc" localSheetId="4">#REF!</definedName>
    <definedName name="mc">#REF!</definedName>
    <definedName name="MCT" localSheetId="3">#REF!</definedName>
    <definedName name="MCT" localSheetId="4">#REF!</definedName>
    <definedName name="MCT">#REF!</definedName>
    <definedName name="MF" localSheetId="3">'[1]COAT&amp;WRAP-QIOT-#3'!#REF!</definedName>
    <definedName name="MF" localSheetId="4">'[1]COAT&amp;WRAP-QIOT-#3'!#REF!</definedName>
    <definedName name="MF">'[1]COAT&amp;WRAP-QIOT-#3'!#REF!</definedName>
    <definedName name="MG" localSheetId="3">#REF!</definedName>
    <definedName name="MG" localSheetId="4">#REF!</definedName>
    <definedName name="MG">#REF!</definedName>
    <definedName name="MG_A" localSheetId="3">#REF!</definedName>
    <definedName name="MG_A" localSheetId="4">#REF!</definedName>
    <definedName name="MG_A">#REF!</definedName>
    <definedName name="MN" localSheetId="3">#REF!</definedName>
    <definedName name="MN" localSheetId="4">#REF!</definedName>
    <definedName name="MN">#REF!</definedName>
    <definedName name="MN12DZ22">#REF!</definedName>
    <definedName name="MN15DZ22">#REF!</definedName>
    <definedName name="MN18DZ22">#REF!</definedName>
    <definedName name="MONG">#REF!</definedName>
    <definedName name="MONGMSDZ04">#REF!</definedName>
    <definedName name="MS5DZ22">#REF!</definedName>
    <definedName name="MS6DZ22">#REF!</definedName>
    <definedName name="MS7DZ22">#REF!</definedName>
    <definedName name="MT">#REF!</definedName>
    <definedName name="MT2DZ22">#REF!</definedName>
    <definedName name="MT3DZ22">#REF!</definedName>
    <definedName name="MTC" localSheetId="3">[15]DM_MTC!$A$6:$D$14</definedName>
    <definedName name="MTC" localSheetId="4">[15]DM_MTC!$A$6:$D$14</definedName>
    <definedName name="MTC">[16]DM_MTC!$A$6:$D$14</definedName>
    <definedName name="MV" localSheetId="3">#REF!</definedName>
    <definedName name="MV" localSheetId="4">#REF!</definedName>
    <definedName name="MV">#REF!</definedName>
    <definedName name="NEO" localSheetId="3">#REF!</definedName>
    <definedName name="NEO" localSheetId="4">#REF!</definedName>
    <definedName name="NEO">#REF!</definedName>
    <definedName name="NET" localSheetId="3">#REF!</definedName>
    <definedName name="NET" localSheetId="4">#REF!</definedName>
    <definedName name="NET">#REF!</definedName>
    <definedName name="NET_1">#REF!</definedName>
    <definedName name="NET_ANA">#REF!</definedName>
    <definedName name="NET_ANA_1">#REF!</definedName>
    <definedName name="NET_ANA_2">#REF!</definedName>
    <definedName name="nuoc" localSheetId="3">[16]gvl!$N$38</definedName>
    <definedName name="nuoc" localSheetId="4">[16]gvl!$N$38</definedName>
    <definedName name="nuoc">[17]gvl!$N$38</definedName>
    <definedName name="O" localSheetId="3">#REF!</definedName>
    <definedName name="O" localSheetId="4">#REF!</definedName>
    <definedName name="O">#REF!</definedName>
    <definedName name="OTHER_PANEL" localSheetId="3">'[25]NEW-PANEL'!#REF!</definedName>
    <definedName name="OTHER_PANEL" localSheetId="4">'[25]NEW-PANEL'!#REF!</definedName>
    <definedName name="OTHER_PANEL">'[26]NEW-PANEL'!#REF!</definedName>
    <definedName name="P" localSheetId="3">'[1]PNT-QUOT-#3'!#REF!</definedName>
    <definedName name="P" localSheetId="4">'[1]PNT-QUOT-#3'!#REF!</definedName>
    <definedName name="P">'[1]PNT-QUOT-#3'!#REF!</definedName>
    <definedName name="PEJM">'[1]COAT&amp;WRAP-QIOT-#3'!#REF!</definedName>
    <definedName name="PF">'[1]PNT-QUOT-#3'!#REF!</definedName>
    <definedName name="PL_指示燈___P.B.___REST_P.B._壓扣開關" localSheetId="3">'[25]NEW-PANEL'!#REF!</definedName>
    <definedName name="PL_指示燈___P.B.___REST_P.B._壓扣開關" localSheetId="4">'[25]NEW-PANEL'!#REF!</definedName>
    <definedName name="PL_指示燈___P.B.___REST_P.B._壓扣開關">'[26]NEW-PANEL'!#REF!</definedName>
    <definedName name="PM" localSheetId="3">#REF!</definedName>
    <definedName name="PM" localSheetId="4">#REF!</definedName>
    <definedName name="PM">#REF!</definedName>
    <definedName name="_xlnm.Print_Area" localSheetId="3">#REF!</definedName>
    <definedName name="_xlnm.Print_Area" localSheetId="4">#REF!</definedName>
    <definedName name="_xlnm.Print_Area">#REF!</definedName>
    <definedName name="Print_Area_MI" localSheetId="3">#REF!</definedName>
    <definedName name="Print_Area_MI" localSheetId="4">#REF!</definedName>
    <definedName name="Print_Area_MI">#REF!</definedName>
    <definedName name="_xlnm.Print_Titles">#N/A</definedName>
    <definedName name="PRINT_TITLES_MI" localSheetId="3">#REF!</definedName>
    <definedName name="PRINT_TITLES_MI" localSheetId="4">#REF!</definedName>
    <definedName name="PRINT_TITLES_MI">#REF!</definedName>
    <definedName name="PRINTA" localSheetId="3">#REF!</definedName>
    <definedName name="PRINTA" localSheetId="4">#REF!</definedName>
    <definedName name="PRINTA">#REF!</definedName>
    <definedName name="PRINTB" localSheetId="3">#REF!</definedName>
    <definedName name="PRINTB" localSheetId="4">#REF!</definedName>
    <definedName name="PRINTB">#REF!</definedName>
    <definedName name="PRINTC">#REF!</definedName>
    <definedName name="PROPOSAL">#REF!</definedName>
    <definedName name="q">#REF!</definedName>
    <definedName name="RT" localSheetId="3">'[1]COAT&amp;WRAP-QIOT-#3'!#REF!</definedName>
    <definedName name="RT" localSheetId="4">'[1]COAT&amp;WRAP-QIOT-#3'!#REF!</definedName>
    <definedName name="RT">'[1]COAT&amp;WRAP-QIOT-#3'!#REF!</definedName>
    <definedName name="s" localSheetId="3">'[1]PNT-QUOT-#3'!#REF!</definedName>
    <definedName name="s" localSheetId="4">'[1]PNT-QUOT-#3'!#REF!</definedName>
    <definedName name="s">'[1]PNT-QUOT-#3'!#REF!</definedName>
    <definedName name="SÄÚ_HIÃÛU">[33]BANG_T_KE!$D$13:$F$584</definedName>
    <definedName name="SB" localSheetId="3">#REF!</definedName>
    <definedName name="SB" localSheetId="4">#REF!</definedName>
    <definedName name="SB">#REF!</definedName>
    <definedName name="SCH" localSheetId="3">#REF!</definedName>
    <definedName name="SCH" localSheetId="4">#REF!</definedName>
    <definedName name="SCH">#REF!</definedName>
    <definedName name="SD" localSheetId="3">#REF!</definedName>
    <definedName name="SD" localSheetId="4">#REF!</definedName>
    <definedName name="SD">#REF!</definedName>
    <definedName name="SDO_COT">#REF!</definedName>
    <definedName name="SL_CDN">#REF!</definedName>
    <definedName name="SL_COT">#REF!</definedName>
    <definedName name="SL_DZ">#REF!</definedName>
    <definedName name="sl_HA">#REF!</definedName>
    <definedName name="SL_KD">#REF!</definedName>
    <definedName name="SL_MG">#REF!</definedName>
    <definedName name="SL_MN">#REF!</definedName>
    <definedName name="SL_NEO">#REF!</definedName>
    <definedName name="SL_SCH">#REF!</definedName>
    <definedName name="SL_SD">#REF!</definedName>
    <definedName name="sl_TA">#REF!</definedName>
    <definedName name="sl_TBA">#REF!</definedName>
    <definedName name="SL_TDIA">#REF!</definedName>
    <definedName name="SL_XA">#REF!</definedName>
    <definedName name="SORT">#REF!</definedName>
    <definedName name="SORT_AREA" localSheetId="3">#REF!</definedName>
    <definedName name="SORT_AREA" localSheetId="4">#REF!</definedName>
    <definedName name="SORT_AREA">#REF!</definedName>
    <definedName name="SP" localSheetId="3">'[1]PNT-QUOT-#3'!#REF!</definedName>
    <definedName name="SP" localSheetId="4">'[1]PNT-QUOT-#3'!#REF!</definedName>
    <definedName name="SP">'[1]PNT-QUOT-#3'!#REF!</definedName>
    <definedName name="SPEC" localSheetId="3">#REF!</definedName>
    <definedName name="SPEC" localSheetId="4">#REF!</definedName>
    <definedName name="SPEC">#REF!</definedName>
    <definedName name="SPECSUMMARY" localSheetId="3">#REF!</definedName>
    <definedName name="SPECSUMMARY" localSheetId="4">#REF!</definedName>
    <definedName name="SPECSUMMARY">#REF!</definedName>
    <definedName name="Start_1" localSheetId="3">#REF!</definedName>
    <definedName name="Start_1" localSheetId="4">#REF!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T" localSheetId="3">'[33]TK-HA '!#REF!</definedName>
    <definedName name="STT" localSheetId="4">'[33]TK-HA '!#REF!</definedName>
    <definedName name="STT">'[34]TK-HA '!#REF!</definedName>
    <definedName name="su" localSheetId="3">'[34]DT-chi tiet'!#REF!</definedName>
    <definedName name="su" localSheetId="4">'[34]DT-chi tiet'!#REF!</definedName>
    <definedName name="su">'[35]DT-chi tiet'!#REF!</definedName>
    <definedName name="SUMMARY" localSheetId="3">#REF!</definedName>
    <definedName name="SUMMARY" localSheetId="4">#REF!</definedName>
    <definedName name="SUMMARY">#REF!</definedName>
    <definedName name="T" localSheetId="3">#REF!</definedName>
    <definedName name="T" localSheetId="4">#REF!</definedName>
    <definedName name="T">#REF!</definedName>
    <definedName name="T_HOP" localSheetId="3">[35]V_lieu!$A$4:$J$110</definedName>
    <definedName name="T_HOP" localSheetId="4">[35]V_lieu!$A$4:$J$110</definedName>
    <definedName name="T_HOP">[36]V_lieu!$A$4:$J$110</definedName>
    <definedName name="tb" localSheetId="3">[34]TONGQT!#REF!</definedName>
    <definedName name="tb" localSheetId="4">[34]TONGQT!#REF!</definedName>
    <definedName name="tb">[35]TONGQT!#REF!</definedName>
    <definedName name="TBA" localSheetId="3">#REF!</definedName>
    <definedName name="TBA" localSheetId="4">#REF!</definedName>
    <definedName name="TBA">#REF!</definedName>
    <definedName name="TBNN">[9]th!$M$8</definedName>
    <definedName name="TBTN">[9]th!$M$5</definedName>
    <definedName name="TD" localSheetId="3">#REF!</definedName>
    <definedName name="TD" localSheetId="4">#REF!</definedName>
    <definedName name="TD">#REF!</definedName>
    <definedName name="TDDZ04" localSheetId="3">#REF!</definedName>
    <definedName name="TDDZ04" localSheetId="4">#REF!</definedName>
    <definedName name="TDDZ04">#REF!</definedName>
    <definedName name="TDDZ22" localSheetId="3">#REF!</definedName>
    <definedName name="TDDZ22" localSheetId="4">#REF!</definedName>
    <definedName name="TDDZ22">#REF!</definedName>
    <definedName name="TDIA">#REF!</definedName>
    <definedName name="TEN_CT">#REF!</definedName>
    <definedName name="TEN_CTIET_TA">#REF!</definedName>
    <definedName name="TEN_HA">#REF!</definedName>
    <definedName name="TEN_TA">#REF!</definedName>
    <definedName name="TEN_TBA">#REF!</definedName>
    <definedName name="thang9">'[36]Tra Tkiem'!$G$4,'[36]Tra Tkiem'!$G$5</definedName>
    <definedName name="THK" localSheetId="3">'[1]COAT&amp;WRAP-QIOT-#3'!#REF!</definedName>
    <definedName name="THK" localSheetId="4">'[1]COAT&amp;WRAP-QIOT-#3'!#REF!</definedName>
    <definedName name="THK">'[1]COAT&amp;WRAP-QIOT-#3'!#REF!</definedName>
    <definedName name="Tke_TA" localSheetId="3">#REF!</definedName>
    <definedName name="Tke_TA" localSheetId="4">#REF!</definedName>
    <definedName name="Tke_TA">#REF!</definedName>
    <definedName name="tl" localSheetId="3">#REF!</definedName>
    <definedName name="tl" localSheetId="4">#REF!</definedName>
    <definedName name="tl">#REF!</definedName>
    <definedName name="TRANSFORMER" localSheetId="3">'[25]NEW-PANEL'!#REF!</definedName>
    <definedName name="TRANSFORMER" localSheetId="4">'[25]NEW-PANEL'!#REF!</definedName>
    <definedName name="TRANSFORMER">'[26]NEW-PANEL'!#REF!</definedName>
    <definedName name="TYLEKH">[6]b1!$J$2:$K$18</definedName>
    <definedName name="TYLEKHDZ">[6]DZ!$D$2:$E$18</definedName>
    <definedName name="VARIINST" localSheetId="3">#REF!</definedName>
    <definedName name="VARIINST" localSheetId="4">#REF!</definedName>
    <definedName name="VARIINST">#REF!</definedName>
    <definedName name="VARIPURC" localSheetId="3">#REF!</definedName>
    <definedName name="VARIPURC" localSheetId="4">#REF!</definedName>
    <definedName name="VARIPURC">#REF!</definedName>
    <definedName name="vl_goc" localSheetId="3">[15]VLGOC!$A$12:$K$700</definedName>
    <definedName name="vl_goc" localSheetId="4">[15]VLGOC!$A$12:$K$700</definedName>
    <definedName name="vl_goc">[16]VLGOC!$A$12:$K$700</definedName>
    <definedName name="vl_m" localSheetId="3">[15]VL_M!$A$12:$L$16</definedName>
    <definedName name="vl_m" localSheetId="4">[15]VL_M!$A$12:$L$16</definedName>
    <definedName name="vl_m">[16]VL_M!$A$12:$L$16</definedName>
    <definedName name="vlgoc" localSheetId="3">#REF!</definedName>
    <definedName name="vlgoc" localSheetId="4">#REF!</definedName>
    <definedName name="vlgoc">#REF!</definedName>
    <definedName name="W" localSheetId="3">#REF!</definedName>
    <definedName name="W" localSheetId="4">#REF!</definedName>
    <definedName name="W">#REF!</definedName>
    <definedName name="X" localSheetId="3">#REF!</definedName>
    <definedName name="X" localSheetId="4">#REF!</definedName>
    <definedName name="X">#REF!</definedName>
    <definedName name="XA">#REF!</definedName>
    <definedName name="XADZ04">#REF!</definedName>
    <definedName name="XAHATHE">#REF!</definedName>
    <definedName name="XCCDZ22">#REF!</definedName>
    <definedName name="XCT">#REF!</definedName>
    <definedName name="XDAUTRAMDZ22">#REF!</definedName>
    <definedName name="XDDZ22">#REF!</definedName>
    <definedName name="XDGHDZ22">#REF!</definedName>
    <definedName name="XDHDZ22">#REF!</definedName>
    <definedName name="XDTDZ22">#REF!</definedName>
    <definedName name="XFTDZ22">#REF!</definedName>
    <definedName name="XHT">#REF!</definedName>
    <definedName name="XLNN">[9]th!$M$9</definedName>
    <definedName name="XLTN">[9]th!$M$6</definedName>
    <definedName name="xm" localSheetId="3">[16]gvl!$N$16</definedName>
    <definedName name="xm" localSheetId="4">[16]gvl!$N$16</definedName>
    <definedName name="xm">[17]gvl!$N$16</definedName>
    <definedName name="XNDZ22" localSheetId="3">#REF!</definedName>
    <definedName name="XNDZ22" localSheetId="4">#REF!</definedName>
    <definedName name="XNDZ22">#REF!</definedName>
    <definedName name="XNHDZ22" localSheetId="3">#REF!</definedName>
    <definedName name="XNHDZ22" localSheetId="4">#REF!</definedName>
    <definedName name="XNHDZ22">#REF!</definedName>
    <definedName name="XNTDZ22" localSheetId="3">#REF!</definedName>
    <definedName name="XNTDZ22" localSheetId="4">#REF!</definedName>
    <definedName name="XNTDZ22">#REF!</definedName>
    <definedName name="XPSDZ22">#REF!</definedName>
    <definedName name="ZYX">#REF!</definedName>
    <definedName name="zzz">#REF!</definedName>
  </definedNames>
  <calcPr calcId="124519" calcMode="manual"/>
</workbook>
</file>

<file path=xl/calcChain.xml><?xml version="1.0" encoding="utf-8"?>
<calcChain xmlns="http://schemas.openxmlformats.org/spreadsheetml/2006/main">
  <c r="F14" i="1"/>
  <c r="E14"/>
  <c r="D14"/>
  <c r="C9"/>
  <c r="F25"/>
  <c r="G23"/>
  <c r="D22"/>
  <c r="G15" i="3"/>
  <c r="G33"/>
  <c r="G32"/>
  <c r="G29"/>
  <c r="G22" i="1" s="1"/>
  <c r="G28" i="3"/>
  <c r="G27"/>
  <c r="G26"/>
  <c r="G25"/>
  <c r="G24"/>
  <c r="G23"/>
  <c r="G22"/>
  <c r="G21"/>
  <c r="G20"/>
  <c r="G19"/>
  <c r="G18"/>
  <c r="G17"/>
  <c r="G12"/>
  <c r="D33"/>
  <c r="D32"/>
  <c r="D29"/>
  <c r="F29" s="1"/>
  <c r="D28"/>
  <c r="F28" s="1"/>
  <c r="D27"/>
  <c r="D15"/>
  <c r="D26"/>
  <c r="D25"/>
  <c r="D24"/>
  <c r="D23"/>
  <c r="D22"/>
  <c r="D21"/>
  <c r="D20"/>
  <c r="D19"/>
  <c r="D18"/>
  <c r="D17"/>
  <c r="D14"/>
  <c r="D12"/>
  <c r="C15"/>
  <c r="G38" i="2"/>
  <c r="F22" i="1" l="1"/>
  <c r="G18" i="2"/>
  <c r="G28"/>
  <c r="G27"/>
  <c r="G26"/>
  <c r="G25"/>
  <c r="G24"/>
  <c r="G23"/>
  <c r="G22"/>
  <c r="G20"/>
  <c r="G19"/>
  <c r="G16"/>
  <c r="G15"/>
  <c r="G14"/>
  <c r="G13"/>
  <c r="G12"/>
  <c r="G11"/>
  <c r="G10"/>
  <c r="D39"/>
  <c r="D40" s="1"/>
  <c r="D33"/>
  <c r="D32"/>
  <c r="D31"/>
  <c r="D23"/>
  <c r="D28"/>
  <c r="D27"/>
  <c r="D26"/>
  <c r="D25"/>
  <c r="D24"/>
  <c r="D22"/>
  <c r="D20"/>
  <c r="D19"/>
  <c r="D16"/>
  <c r="D15"/>
  <c r="D14"/>
  <c r="D13"/>
  <c r="D12"/>
  <c r="D11"/>
  <c r="D10"/>
  <c r="C17"/>
  <c r="C40"/>
  <c r="D38" l="1"/>
  <c r="F33" i="3"/>
  <c r="C11"/>
  <c r="C17" i="1" s="1"/>
  <c r="C16" s="1"/>
  <c r="F26"/>
  <c r="E25"/>
  <c r="E26"/>
  <c r="D21"/>
  <c r="E22"/>
  <c r="F32" i="3"/>
  <c r="G31"/>
  <c r="G24" i="1" s="1"/>
  <c r="G21"/>
  <c r="G20"/>
  <c r="E29" i="3"/>
  <c r="E32"/>
  <c r="F27"/>
  <c r="F26"/>
  <c r="F22"/>
  <c r="F19"/>
  <c r="F18"/>
  <c r="C33"/>
  <c r="C31" s="1"/>
  <c r="F32" i="2"/>
  <c r="F36"/>
  <c r="G30"/>
  <c r="G12" i="1" s="1"/>
  <c r="E32" i="2"/>
  <c r="E39"/>
  <c r="F33"/>
  <c r="F27"/>
  <c r="F26"/>
  <c r="F23"/>
  <c r="F22"/>
  <c r="E16"/>
  <c r="F13"/>
  <c r="C38"/>
  <c r="C30"/>
  <c r="G19" i="1"/>
  <c r="E21" l="1"/>
  <c r="F21"/>
  <c r="F15" i="2"/>
  <c r="F25"/>
  <c r="F14"/>
  <c r="E26"/>
  <c r="E11"/>
  <c r="E31"/>
  <c r="F16"/>
  <c r="D31" i="3"/>
  <c r="E31" s="1"/>
  <c r="E33"/>
  <c r="E28"/>
  <c r="F20"/>
  <c r="E20"/>
  <c r="F25"/>
  <c r="F17"/>
  <c r="F23"/>
  <c r="F21"/>
  <c r="E17"/>
  <c r="E21"/>
  <c r="E25"/>
  <c r="F24"/>
  <c r="E24"/>
  <c r="F14"/>
  <c r="F12"/>
  <c r="F28" i="2"/>
  <c r="F24"/>
  <c r="F12"/>
  <c r="F11"/>
  <c r="F31"/>
  <c r="E27"/>
  <c r="E13"/>
  <c r="D17"/>
  <c r="F19"/>
  <c r="E19"/>
  <c r="E12"/>
  <c r="E10"/>
  <c r="E20"/>
  <c r="E33"/>
  <c r="E28"/>
  <c r="F20"/>
  <c r="F39"/>
  <c r="D20" i="1"/>
  <c r="E24" i="2"/>
  <c r="E14"/>
  <c r="E25"/>
  <c r="E26" i="3"/>
  <c r="E22"/>
  <c r="E18"/>
  <c r="E12"/>
  <c r="E22" i="2"/>
  <c r="E15"/>
  <c r="E27" i="3"/>
  <c r="E19"/>
  <c r="G11"/>
  <c r="C10"/>
  <c r="C9" s="1"/>
  <c r="G17" i="2"/>
  <c r="D30"/>
  <c r="D11" i="3" l="1"/>
  <c r="D18" i="1" s="1"/>
  <c r="C9" i="2"/>
  <c r="C8" s="1"/>
  <c r="E17"/>
  <c r="G9"/>
  <c r="G10" i="1" s="1"/>
  <c r="F31" i="3"/>
  <c r="D24" i="1"/>
  <c r="E23" i="3"/>
  <c r="D19" i="1"/>
  <c r="E15" i="3"/>
  <c r="F15"/>
  <c r="E14"/>
  <c r="F17" i="2"/>
  <c r="D9"/>
  <c r="D10" i="1" s="1"/>
  <c r="D9" s="1"/>
  <c r="E38" i="2"/>
  <c r="F10"/>
  <c r="G10" i="3"/>
  <c r="G9" s="1"/>
  <c r="G18" i="1"/>
  <c r="G17" s="1"/>
  <c r="G16" s="1"/>
  <c r="C8"/>
  <c r="D12"/>
  <c r="F12" s="1"/>
  <c r="F30" i="2"/>
  <c r="E30"/>
  <c r="E20" i="1"/>
  <c r="F20"/>
  <c r="G9" l="1"/>
  <c r="G8" s="1"/>
  <c r="F11" i="3"/>
  <c r="E11"/>
  <c r="D10"/>
  <c r="F10" s="1"/>
  <c r="G8" i="2"/>
  <c r="F10" i="1"/>
  <c r="E24"/>
  <c r="F24"/>
  <c r="E19"/>
  <c r="F19"/>
  <c r="E9"/>
  <c r="D8" i="2"/>
  <c r="E8" s="1"/>
  <c r="F38"/>
  <c r="F9"/>
  <c r="E10" i="1"/>
  <c r="E9" i="2"/>
  <c r="E40"/>
  <c r="E18" i="1"/>
  <c r="F18"/>
  <c r="D17"/>
  <c r="E12"/>
  <c r="E10" i="3" l="1"/>
  <c r="D9"/>
  <c r="E9" s="1"/>
  <c r="D8" i="1"/>
  <c r="E8" s="1"/>
  <c r="F8" i="2"/>
  <c r="F40"/>
  <c r="F9" i="1"/>
  <c r="D16"/>
  <c r="E17"/>
  <c r="F17"/>
  <c r="F9" i="3" l="1"/>
  <c r="F8" i="1"/>
  <c r="E16"/>
  <c r="F16"/>
</calcChain>
</file>

<file path=xl/sharedStrings.xml><?xml version="1.0" encoding="utf-8"?>
<sst xmlns="http://schemas.openxmlformats.org/spreadsheetml/2006/main" count="308" uniqueCount="228">
  <si>
    <t>Biểu số 59/CK-NSNN</t>
  </si>
  <si>
    <t>Đơn vị: Triệu đồng</t>
  </si>
  <si>
    <t>STT</t>
  </si>
  <si>
    <t>NỘI DUNG</t>
  </si>
  <si>
    <t>DỰ TOÁN NĂM</t>
  </si>
  <si>
    <t>CÙNG KỲ NĂM TRƯỚC</t>
  </si>
  <si>
    <t>A</t>
  </si>
  <si>
    <t>B</t>
  </si>
  <si>
    <t>3=2/1</t>
  </si>
  <si>
    <t>TỔNG NGUỒN THU NSNN TRÊN ĐỊA BÀN</t>
  </si>
  <si>
    <t>I</t>
  </si>
  <si>
    <t>Thu cân đối NSNN</t>
  </si>
  <si>
    <t>Thu nội địa</t>
  </si>
  <si>
    <t>Thu từ dầu thô</t>
  </si>
  <si>
    <t>Thu cân đối từ hoạt động xuất khẩu, nhập khẩu</t>
  </si>
  <si>
    <t>Thu viện trợ</t>
  </si>
  <si>
    <t>II</t>
  </si>
  <si>
    <t>Thu chuyển nguồn từ năm trước chuyển sang</t>
  </si>
  <si>
    <t>TỔNG CHI NSĐP</t>
  </si>
  <si>
    <t> I</t>
  </si>
  <si>
    <t>Chi cân đối NSĐP</t>
  </si>
  <si>
    <t>Chi đầu tư phát triển</t>
  </si>
  <si>
    <t>Chi thường xuyên</t>
  </si>
  <si>
    <t>Chi trả nợ lãi các khoản do chính quyền địa phương vay</t>
  </si>
  <si>
    <t>Chi bổ sung quỹ dự trữ tài chính</t>
  </si>
  <si>
    <t>Dự phòng ngân sách</t>
  </si>
  <si>
    <t>III</t>
  </si>
  <si>
    <t>Chi từ nguồn bổ sung có mục tiêu từ NSTW cho NSĐP</t>
  </si>
  <si>
    <t>C</t>
  </si>
  <si>
    <t>BỘI CHI NSĐP/ BỘI THU NSĐP</t>
  </si>
  <si>
    <t>D</t>
  </si>
  <si>
    <t>CHI TRẢ NỢ GỐC</t>
  </si>
  <si>
    <t>Biểu số 60/CK-NSNN</t>
  </si>
  <si>
    <t>TỔNG THU NSNN TRÊN ĐỊA BÀN</t>
  </si>
  <si>
    <t>Thu từ khu vực DNNN</t>
  </si>
  <si>
    <t>Thu từ khu vực doanh nghiệp có vốn đầu tư nước ngoài</t>
  </si>
  <si>
    <t>Thu từ khu vực kinh tế ngoài quốc doanh</t>
  </si>
  <si>
    <t>Thuế thu nhập cá nhân</t>
  </si>
  <si>
    <t>Thuế bảo vệ môi trường</t>
  </si>
  <si>
    <t>Lệ phí trước bạ</t>
  </si>
  <si>
    <t>Các loại phí, lệ phí</t>
  </si>
  <si>
    <t>Các khoản thu về nhà, đất</t>
  </si>
  <si>
    <t>-</t>
  </si>
  <si>
    <t>Thuế sử dụng đất nông nghiệp</t>
  </si>
  <si>
    <t>Thuế sử dụng đất phi nông nghiệp</t>
  </si>
  <si>
    <t>Thu tiền sử dụng đất</t>
  </si>
  <si>
    <t>Tiền cho thuê đất, thuê mặt nước</t>
  </si>
  <si>
    <t>Tiền cho thuê và tiền bán nhà ở thuộc sở hữu nhà nước</t>
  </si>
  <si>
    <t>Thu tiền cấp quyền khai thác khoáng sản</t>
  </si>
  <si>
    <t>Thu hồi vốn, thu cổ tức, lợi nhuận được chia của Nhà nước và lợi nhuận sau thuế còn lại sau khi trích lập các quỹ của doanh nghiệp nhà nước</t>
  </si>
  <si>
    <t>Thu từ hoạt động xổ số kiến thiết</t>
  </si>
  <si>
    <t>Thu từ quỹ đất công ích và thu hoa lợi công sản khác</t>
  </si>
  <si>
    <t>Thu khác ngân sách</t>
  </si>
  <si>
    <t>Thu từ hoạt động xuất nhập khẩu</t>
  </si>
  <si>
    <t>Thuế giá trị gia tăng thu từ hàng hóa nhập khẩu</t>
  </si>
  <si>
    <t>Thuế xuất khẩu</t>
  </si>
  <si>
    <t>Thuế nhập khẩu</t>
  </si>
  <si>
    <t>Thuế tiêu tiêu thụ đặc biệt thu từ hàng hóa nhập khẩu</t>
  </si>
  <si>
    <t>Thuế bảo vệ môi trường thu từ hàng hóa nhập khẩu</t>
  </si>
  <si>
    <t>Thu khác</t>
  </si>
  <si>
    <t>IV</t>
  </si>
  <si>
    <t xml:space="preserve">THU NSĐP ĐƯỢC HƯỞNG THEO PHÂN CẤP </t>
  </si>
  <si>
    <t>Từ các khoản thu phân chia</t>
  </si>
  <si>
    <t>Các khoản thu NSĐP được hưởng 100%</t>
  </si>
  <si>
    <t>Biểu số 61/CK-NSNN</t>
  </si>
  <si>
    <t>CHI CÂN ĐỐI NSĐP</t>
  </si>
  <si>
    <t>Chi đầu tư cho các dự án</t>
  </si>
  <si>
    <t>Chi đầu tư và hỗ trợ vốn cho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</si>
  <si>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</si>
  <si>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</si>
  <si>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</si>
  <si>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</si>
  <si>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</si>
  <si>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</si>
  <si>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</si>
  <si>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</si>
  <si>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</si>
  <si>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</si>
  <si>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nhà nước, đảng, đoàn thể</t>
  </si>
  <si>
    <t>Chi bảo đảm xã hội</t>
  </si>
  <si>
    <t>V</t>
  </si>
  <si>
    <t>CHI TỪ NGUỒN BỔ SUNG CÓ MỤC TIÊU TỪ NSTW CHO NSĐP</t>
  </si>
  <si>
    <t>Chương trình mục tiêu quốc gia</t>
  </si>
  <si>
    <t>Cho các nhiệm vụ, chính sách kinh phí thường xuyên</t>
  </si>
  <si>
    <t>6 thang 2016</t>
  </si>
  <si>
    <t>SỞ TÀI CHÍNH BÌNH ĐỊNH</t>
  </si>
  <si>
    <t>SO SÁNH THỰC HIỆN VỚI (%)</t>
  </si>
  <si>
    <t>Chi tạo nguồn thực hiện cải cách tiền lương</t>
  </si>
  <si>
    <t>VI</t>
  </si>
  <si>
    <t>THỰC HIỆN 6 THÁNG ĐẦU NĂM 2018</t>
  </si>
  <si>
    <t>Phụ lục số 01</t>
  </si>
  <si>
    <t>NỘI DUNG THU</t>
  </si>
  <si>
    <t>NSNN</t>
  </si>
  <si>
    <t>NSĐP</t>
  </si>
  <si>
    <t>Dự toán</t>
  </si>
  <si>
    <t>A. TỔNG THU NSNN TRÊN ĐỊA BÀN (I+II+III)</t>
  </si>
  <si>
    <t>I. THU TỪ HOẠT ĐỘNG XUẤT NHẬP KHẨU</t>
  </si>
  <si>
    <t>II. THU NỘI ĐỊA</t>
  </si>
  <si>
    <t>1. Thu từ DNNN Trung ương</t>
  </si>
  <si>
    <t>- Thuế giá trị gia tăng</t>
  </si>
  <si>
    <t xml:space="preserve">- Thuế TTĐB </t>
  </si>
  <si>
    <t>- Thuế thu nhập doanh nghiệp</t>
  </si>
  <si>
    <t>- Thuế tài nguyên</t>
  </si>
  <si>
    <t>2. Thu từ DNNN địa phương</t>
  </si>
  <si>
    <t>3. Thu từ DN có VĐT NN</t>
  </si>
  <si>
    <t>4. Thu từ khu vực CTN ngoài QD</t>
  </si>
  <si>
    <t>- Thuế TTĐB hàng hóa, dịch vụ trong nước</t>
  </si>
  <si>
    <t>5. Lệ phí trước bạ</t>
  </si>
  <si>
    <t>III. THU VAY BÙ ĐẮP BỘI CHI</t>
  </si>
  <si>
    <t>TỔNG THU (A -&gt; C)</t>
  </si>
  <si>
    <t>NỘI DUNG CHI</t>
  </si>
  <si>
    <t>So sánh</t>
  </si>
  <si>
    <t>Chia ra</t>
  </si>
  <si>
    <t>Cùng
kỳ</t>
  </si>
  <si>
    <t>TỔNG CHI NGÂN SÁCH ĐỊA PHƯƠNG (I-&gt;VII)</t>
  </si>
  <si>
    <t>I. Chi đầu tư phát triển:</t>
  </si>
  <si>
    <t xml:space="preserve">1. Chi đầu tư xây dựng vốn trong nước      </t>
  </si>
  <si>
    <t xml:space="preserve">3. Chi đầu tư từ nguồn thu xổ số kiến thiết                                        </t>
  </si>
  <si>
    <t>4. Chi từ nguồn thu vay để bù đắp bội chi</t>
  </si>
  <si>
    <t>5. Chi đầu tư từ các nguồn khác</t>
  </si>
  <si>
    <t>II. Chi thường xuyên</t>
  </si>
  <si>
    <t xml:space="preserve">1. Chi sự nghiệp kinh tế               </t>
  </si>
  <si>
    <t>2. Sự nghiệp bảo vệ môi trường</t>
  </si>
  <si>
    <t>3. Chi sự nghiệp giáo dục, đào tạo và dạy nghề</t>
  </si>
  <si>
    <t xml:space="preserve">4. Chi sự nghiệp y tế, dân số và gia đình                         </t>
  </si>
  <si>
    <t xml:space="preserve">6. Chi sự nghiệp văn hoá - thông tin                                 </t>
  </si>
  <si>
    <t xml:space="preserve">8. Chi sự nghiệp thể dục - thể thao                                           </t>
  </si>
  <si>
    <t xml:space="preserve">9. Chi đảm bảo xã hội                                                </t>
  </si>
  <si>
    <t xml:space="preserve">10. Chi quản lý hành chính                                           </t>
  </si>
  <si>
    <t xml:space="preserve">11. Chi an ninh                                </t>
  </si>
  <si>
    <t>12. Chi quốc phòng</t>
  </si>
  <si>
    <t xml:space="preserve">13. Chi khác ngân sách                             </t>
  </si>
  <si>
    <t>IV. Dự phòng</t>
  </si>
  <si>
    <t>V. Chi tạo nguồn thực hiện cải cách tiền lương</t>
  </si>
  <si>
    <t>Cho các chương trình dự án quan trọng vốn đầu tư và các nhiệm vụ, chính sách kinh phí thường xuyên</t>
  </si>
  <si>
    <t>CÂN ĐỐI NGÂN SÁCH ĐỊA PHƯƠNG NĂM 2019</t>
  </si>
  <si>
    <t>ƯỚC THỰC HIỆN THU NGÂN SÁCH NĂM 2019</t>
  </si>
  <si>
    <t>(Kèm theo Báo cáo số        /BC-UBND ngày      /11/2019 của Ủy ban nhân dân tỉnh)</t>
  </si>
  <si>
    <t>Đơn vị tính: Triệu đồng</t>
  </si>
  <si>
    <t>Dự toán 2019 (điều chỉnh)</t>
  </si>
  <si>
    <t>Thực hiện 9 tháng</t>
  </si>
  <si>
    <t>Ước thực hiện 2019</t>
  </si>
  <si>
    <t xml:space="preserve">% so sánh </t>
  </si>
  <si>
    <t xml:space="preserve">DT </t>
  </si>
  <si>
    <t>CK</t>
  </si>
  <si>
    <t>1.Thuế xuất, nhập khẩu, tiêu thụ đặc biệt và bảo vệ môi trường hàng hóa nhập khẩu</t>
  </si>
  <si>
    <t>DT</t>
  </si>
  <si>
    <t>TH</t>
  </si>
  <si>
    <t>2. Thuế giá trị gia tăng hàng hóa nhập khẩu</t>
  </si>
  <si>
    <t>Thu nội địa trừ tiền sử dụng đất, thu cổ tức, lợi nhuận được chia và lợi nhuận còn lại, xổ số kiến thiết</t>
  </si>
  <si>
    <t>6. Thuế sử dụng đất nông nghiệp</t>
  </si>
  <si>
    <t>6. Thuế sử dụng đất phi nông nghiệp</t>
  </si>
  <si>
    <t>7. Thuế thu nhập cá nhân</t>
  </si>
  <si>
    <t>8. Thuế bảo vệ môi trường</t>
  </si>
  <si>
    <t xml:space="preserve"> - Số thu ngân sách Trung ương hưởng 100%</t>
  </si>
  <si>
    <t xml:space="preserve"> - Số thu phân chia ngân sách Trung ương với địa phương</t>
  </si>
  <si>
    <t>9. Thu phí và lệ phí</t>
  </si>
  <si>
    <t xml:space="preserve"> - Phí, lệ phí trung ương</t>
  </si>
  <si>
    <t xml:space="preserve"> - Phí, lệ phí địa phương</t>
  </si>
  <si>
    <t>10.Tiền sử dụng đất</t>
  </si>
  <si>
    <t>11. Tiền cho thuê mặt đất, mặt nước</t>
  </si>
  <si>
    <t>12. Thu tiền bán, cho thuê, khấu hao nhà ở thuộc SHNN</t>
  </si>
  <si>
    <t xml:space="preserve">13. Thu tại xã </t>
  </si>
  <si>
    <t>14. Thu khác ngân sách tính cân đối</t>
  </si>
  <si>
    <t xml:space="preserve"> - Thu phạt vi phạm an toàn giao thông</t>
  </si>
  <si>
    <t xml:space="preserve"> - Thu phạt vi phạm hành chính do cơ quan trung ương thực hiện</t>
  </si>
  <si>
    <t xml:space="preserve"> - Thu khác còn lại địa phương hưởng 100%</t>
  </si>
  <si>
    <t>15. Thu cấp quyền khai thác khoáng sản</t>
  </si>
  <si>
    <t xml:space="preserve"> - Trung ương cấp phép</t>
  </si>
  <si>
    <t xml:space="preserve"> - Địa phương cấp phép</t>
  </si>
  <si>
    <t>16. Thu cổ tức và lợi nhuận sau thuế</t>
  </si>
  <si>
    <t>17. Thu xổ số kiến thiết</t>
  </si>
  <si>
    <t xml:space="preserve"> - Thu từ xổ số kiến thiết truyền thống</t>
  </si>
  <si>
    <t xml:space="preserve"> - Thu từ xổ số điện toán Việt Nam (Vietlott)</t>
  </si>
  <si>
    <t>B. THU CHUYỂN NGUỒN</t>
  </si>
  <si>
    <t>B. THU BỔ SUNG CÂN ĐỐI, BỔ SUNG MỤC TIÊU</t>
  </si>
  <si>
    <t>I. THU BỔ SUNG CÂN ĐỐI</t>
  </si>
  <si>
    <t>II. THU BỔ SUNG MỤC TIÊU</t>
  </si>
  <si>
    <t>1. Chương trình mục tiêu quốc gia</t>
  </si>
  <si>
    <t>2. Bổ sung có mục tiêu</t>
  </si>
  <si>
    <t>Phụ lục số 04</t>
  </si>
  <si>
    <t>ƯỚC THỰC HIỆN CHI NGÂN SÁCH ĐỊA PHƯƠNG NĂM 2019</t>
  </si>
  <si>
    <t>Đơn vị tính : Triệu đồng</t>
  </si>
  <si>
    <t>Dự toán năm 2019 (điều chỉnh)</t>
  </si>
  <si>
    <t>Ước thực hiện</t>
  </si>
  <si>
    <t>NS tỉnh</t>
  </si>
  <si>
    <t>NS H, TX, TP</t>
  </si>
  <si>
    <t xml:space="preserve">2. Chi đầu tư từ nguồn thu tiền sử dụng đất </t>
  </si>
  <si>
    <t xml:space="preserve">5. Chi sự nghiệp khoa học - công nghệ         </t>
  </si>
  <si>
    <t>tong</t>
  </si>
  <si>
    <t>tinh</t>
  </si>
  <si>
    <t>huyen</t>
  </si>
  <si>
    <t>con lại</t>
  </si>
  <si>
    <t>tổng</t>
  </si>
  <si>
    <t>tỉnh</t>
  </si>
  <si>
    <t>huyện</t>
  </si>
  <si>
    <t>Tổng cộng</t>
  </si>
  <si>
    <t xml:space="preserve">7. Chi sự nghiệp phát thanh - truyền hình                                   </t>
  </si>
  <si>
    <t>Kinh tế</t>
  </si>
  <si>
    <t xml:space="preserve">Sự nghiệp giáo dục - đào tạo </t>
  </si>
  <si>
    <t>Hành chính</t>
  </si>
  <si>
    <t xml:space="preserve">- Giáo dục: </t>
  </si>
  <si>
    <t>GD-ĐT</t>
  </si>
  <si>
    <t>- Đào tạo</t>
  </si>
  <si>
    <t>VHTT</t>
  </si>
  <si>
    <t>Sự nghiệp y tế</t>
  </si>
  <si>
    <t>khcn</t>
  </si>
  <si>
    <t>Sự nghiệp khoa học-công nghệ</t>
  </si>
  <si>
    <t>dbxh</t>
  </si>
  <si>
    <t>Sự nghiệp văn hoá thông tin</t>
  </si>
  <si>
    <t>y te</t>
  </si>
  <si>
    <t>Sự nghiệp phát thanh truyền hình</t>
  </si>
  <si>
    <t>III. Chi bổ sung Quỹ Dự trữ tài chính</t>
  </si>
  <si>
    <t>BVMT</t>
  </si>
  <si>
    <t>Sự nghiệp thể dục - thể thao</t>
  </si>
  <si>
    <t>CCTL</t>
  </si>
  <si>
    <t>Sự nghiệp đảm bảo xã hội</t>
  </si>
  <si>
    <t>Sự nghiệp kinh tế</t>
  </si>
  <si>
    <t>V. Chi trả nợ lãi, phí vay</t>
  </si>
  <si>
    <t>Sự nghiệp môi trường</t>
  </si>
  <si>
    <t>VI. Chi theo mục tiêu</t>
  </si>
  <si>
    <t>Quản lý nhà nước, đảng, đoàn thể</t>
  </si>
  <si>
    <t>2. Chi theo chương trình mục tiêu và các chính sách</t>
  </si>
  <si>
    <t>ƯỚC THỰC HIỆN NĂM 2019</t>
  </si>
  <si>
    <t>THỰC HIỆN  NĂM 2018</t>
  </si>
  <si>
    <t>THỰC HIỆN NĂM 2018</t>
  </si>
  <si>
    <t>Thu vay bù đắp bội chi</t>
  </si>
  <si>
    <t>ƯỚC THỰC HIỆN THU NGÂN SÁCH NHÀ NƯỚC NĂM 2019</t>
  </si>
</sst>
</file>

<file path=xl/styles.xml><?xml version="1.0" encoding="utf-8"?>
<styleSheet xmlns="http://schemas.openxmlformats.org/spreadsheetml/2006/main">
  <numFmts count="16">
    <numFmt numFmtId="6" formatCode="&quot;$&quot;#,##0_);[Red]\(&quot;$&quot;#,##0\)"/>
    <numFmt numFmtId="164" formatCode="0.0"/>
    <numFmt numFmtId="165" formatCode="_-* #,##0\ _₫_-;\-* #,##0\ _₫_-;_-* &quot;-&quot;??\ _₫_-;_-@_-"/>
    <numFmt numFmtId="166" formatCode="#,##0.0"/>
    <numFmt numFmtId="167" formatCode="\$#,##0\ ;\(\$#,##0\)"/>
    <numFmt numFmtId="168" formatCode="_(* #,##0.000_);_(* \(#,##0.000\);_(* &quot;-&quot;???_);_(@_)"/>
    <numFmt numFmtId="169" formatCode="&quot;\&quot;#,##0;[Red]&quot;\&quot;&quot;\&quot;\-#,##0"/>
    <numFmt numFmtId="170" formatCode="&quot;\&quot;#,##0.00;[Red]&quot;\&quot;&quot;\&quot;&quot;\&quot;&quot;\&quot;&quot;\&quot;&quot;\&quot;\-#,##0.00"/>
    <numFmt numFmtId="171" formatCode="&quot;\&quot;#,##0.00;[Red]&quot;\&quot;\-#,##0.00"/>
    <numFmt numFmtId="172" formatCode="&quot;\&quot;#,##0;[Red]&quot;\&quot;\-#,##0"/>
    <numFmt numFmtId="173" formatCode="_-* #,##0_-;\-* #,##0_-;_-* &quot;-&quot;_-;_-@_-"/>
    <numFmt numFmtId="174" formatCode="_-* #,##0.00_-;\-* #,##0.00_-;_-* &quot;-&quot;??_-;_-@_-"/>
    <numFmt numFmtId="175" formatCode="_-&quot;$&quot;* #,##0_-;\-&quot;$&quot;* #,##0_-;_-&quot;$&quot;* &quot;-&quot;_-;_-@_-"/>
    <numFmt numFmtId="176" formatCode="_-&quot;$&quot;* #,##0.00_-;\-&quot;$&quot;* #,##0.00_-;_-&quot;$&quot;* &quot;-&quot;??_-;_-@_-"/>
    <numFmt numFmtId="177" formatCode="0.0;\-0.0;;@"/>
    <numFmt numFmtId="178" formatCode="_(* #,##0_);_(* \(#,##0\);_(* &quot;-&quot;??_);_(@_)"/>
  </numFmts>
  <fonts count="33">
    <font>
      <sz val="11"/>
      <color theme="1"/>
      <name val="Calibri"/>
      <family val="2"/>
      <charset val="163"/>
      <scheme val="minor"/>
    </font>
    <font>
      <sz val="13"/>
      <name val="Times New Roman"/>
      <family val="1"/>
    </font>
    <font>
      <sz val="10"/>
      <name val="Arial"/>
      <family val="2"/>
    </font>
    <font>
      <i/>
      <sz val="13"/>
      <name val="Times New Roman"/>
      <family val="1"/>
      <charset val="163"/>
    </font>
    <font>
      <sz val="11"/>
      <name val="UVnTime"/>
    </font>
    <font>
      <b/>
      <sz val="13"/>
      <name val="Times New Roman"/>
      <family val="1"/>
    </font>
    <font>
      <i/>
      <sz val="13"/>
      <name val="Times New Roman"/>
      <family val="1"/>
    </font>
    <font>
      <b/>
      <u/>
      <sz val="13"/>
      <name val="Times New Roman"/>
      <family val="1"/>
    </font>
    <font>
      <b/>
      <i/>
      <sz val="13"/>
      <name val="Times New Roman"/>
      <family val="1"/>
    </font>
    <font>
      <b/>
      <u/>
      <sz val="12"/>
      <name val="Times New Roman"/>
      <family val="1"/>
    </font>
    <font>
      <sz val="11"/>
      <name val="VNbook-Antiqua"/>
      <family val="2"/>
    </font>
    <font>
      <b/>
      <sz val="12"/>
      <name val="Arial"/>
      <family val="2"/>
    </font>
    <font>
      <sz val="12"/>
      <name val="Arial"/>
      <family val="2"/>
    </font>
    <font>
      <sz val="11"/>
      <name val="VNI-Times"/>
    </font>
    <font>
      <sz val="10"/>
      <name val="Arial"/>
      <family val="2"/>
      <charset val="163"/>
    </font>
    <font>
      <sz val="11"/>
      <name val=".VnTime"/>
      <family val="2"/>
    </font>
    <font>
      <sz val="12"/>
      <name val="Times New Roman"/>
      <family val="1"/>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
      <b/>
      <sz val="13"/>
      <name val="Times New Roman"/>
      <family val="1"/>
      <charset val="163"/>
    </font>
    <font>
      <b/>
      <sz val="13"/>
      <color rgb="FF000000"/>
      <name val="Times New Roman"/>
      <family val="1"/>
    </font>
    <font>
      <sz val="13"/>
      <color theme="1"/>
      <name val="Times New Roman"/>
      <family val="1"/>
    </font>
    <font>
      <sz val="13"/>
      <color rgb="FF000000"/>
      <name val="Times New Roman"/>
      <family val="1"/>
    </font>
    <font>
      <i/>
      <sz val="13"/>
      <color rgb="FF000000"/>
      <name val="Times New Roman"/>
      <family val="1"/>
    </font>
    <font>
      <sz val="11"/>
      <color theme="1"/>
      <name val="Times New Roman"/>
      <family val="1"/>
    </font>
    <font>
      <i/>
      <sz val="12"/>
      <name val="Times New Roman"/>
      <family val="1"/>
    </font>
    <font>
      <sz val="13"/>
      <name val="Times New Roman"/>
      <family val="1"/>
      <charset val="16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s>
  <cellStyleXfs count="125">
    <xf numFmtId="0" fontId="0" fillId="0" borderId="0"/>
    <xf numFmtId="0" fontId="4" fillId="0" borderId="0"/>
    <xf numFmtId="0" fontId="1" fillId="0" borderId="0"/>
    <xf numFmtId="170" fontId="2" fillId="0" borderId="0" applyFont="0" applyFill="0" applyBorder="0" applyAlignment="0" applyProtection="0"/>
    <xf numFmtId="4" fontId="10" fillId="0" borderId="0" applyAlignment="0"/>
    <xf numFmtId="3" fontId="2" fillId="0" borderId="0" applyFont="0" applyFill="0" applyBorder="0" applyAlignment="0" applyProtection="0"/>
    <xf numFmtId="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0" fontId="11" fillId="0" borderId="10" applyNumberFormat="0" applyAlignment="0" applyProtection="0">
      <alignment horizontal="left" vertical="center"/>
    </xf>
    <xf numFmtId="0" fontId="11" fillId="0" borderId="11">
      <alignment horizontal="left" vertical="center"/>
    </xf>
    <xf numFmtId="0" fontId="12" fillId="0" borderId="0" applyNumberFormat="0" applyFont="0" applyFill="0" applyAlignment="0"/>
    <xf numFmtId="168"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2" fillId="0" borderId="0"/>
    <xf numFmtId="0" fontId="14"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16" fillId="0" borderId="0"/>
    <xf numFmtId="4" fontId="2" fillId="0" borderId="6" applyBorder="0"/>
    <xf numFmtId="4" fontId="2" fillId="0" borderId="6" applyBorder="0"/>
    <xf numFmtId="2" fontId="2" fillId="0" borderId="6"/>
    <xf numFmtId="2" fontId="2" fillId="0" borderId="6"/>
    <xf numFmtId="4" fontId="2" fillId="0" borderId="6" applyBorder="0"/>
    <xf numFmtId="1" fontId="2" fillId="0" borderId="0"/>
    <xf numFmtId="1" fontId="2" fillId="0" borderId="0"/>
    <xf numFmtId="0" fontId="17" fillId="0" borderId="0" applyFont="0" applyFill="0" applyBorder="0" applyAlignment="0" applyProtection="0"/>
    <xf numFmtId="0" fontId="17" fillId="0" borderId="0" applyFont="0" applyFill="0" applyBorder="0" applyAlignment="0" applyProtection="0"/>
    <xf numFmtId="0" fontId="16" fillId="0" borderId="0">
      <alignment vertical="center"/>
    </xf>
    <xf numFmtId="40" fontId="18" fillId="0" borderId="0" applyFont="0" applyFill="0" applyBorder="0" applyAlignment="0" applyProtection="0"/>
    <xf numFmtId="38"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9" fontId="19" fillId="0" borderId="0" applyFont="0" applyFill="0" applyBorder="0" applyAlignment="0" applyProtection="0"/>
    <xf numFmtId="0" fontId="20" fillId="0" borderId="0"/>
    <xf numFmtId="169" fontId="2" fillId="0" borderId="0" applyFont="0" applyFill="0" applyBorder="0" applyAlignment="0" applyProtection="0"/>
    <xf numFmtId="170" fontId="2" fillId="0" borderId="0" applyFont="0" applyFill="0" applyBorder="0" applyAlignment="0" applyProtection="0"/>
    <xf numFmtId="171" fontId="21" fillId="0" borderId="0" applyFont="0" applyFill="0" applyBorder="0" applyAlignment="0" applyProtection="0"/>
    <xf numFmtId="172" fontId="21" fillId="0" borderId="0" applyFont="0" applyFill="0" applyBorder="0" applyAlignment="0" applyProtection="0"/>
    <xf numFmtId="0" fontId="22" fillId="0" borderId="0"/>
    <xf numFmtId="0" fontId="12" fillId="0" borderId="0"/>
    <xf numFmtId="173" fontId="23" fillId="0" borderId="0" applyFont="0" applyFill="0" applyBorder="0" applyAlignment="0" applyProtection="0"/>
    <xf numFmtId="174" fontId="23" fillId="0" borderId="0" applyFont="0" applyFill="0" applyBorder="0" applyAlignment="0" applyProtection="0"/>
    <xf numFmtId="175" fontId="23" fillId="0" borderId="0" applyFont="0" applyFill="0" applyBorder="0" applyAlignment="0" applyProtection="0"/>
    <xf numFmtId="6" fontId="24" fillId="0" borderId="0" applyFont="0" applyFill="0" applyBorder="0" applyAlignment="0" applyProtection="0"/>
    <xf numFmtId="176" fontId="23"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cellStyleXfs>
  <cellXfs count="195">
    <xf numFmtId="0" fontId="0" fillId="0" borderId="0" xfId="0"/>
    <xf numFmtId="3" fontId="7" fillId="0" borderId="7" xfId="1" applyNumberFormat="1" applyFont="1" applyFill="1" applyBorder="1" applyAlignment="1">
      <alignment horizontal="right" wrapText="1"/>
    </xf>
    <xf numFmtId="3" fontId="5" fillId="0" borderId="8" xfId="1" applyNumberFormat="1" applyFont="1" applyFill="1" applyBorder="1"/>
    <xf numFmtId="3" fontId="8" fillId="0" borderId="8" xfId="1" applyNumberFormat="1" applyFont="1" applyFill="1" applyBorder="1" applyAlignment="1">
      <alignment vertical="center"/>
    </xf>
    <xf numFmtId="0" fontId="6" fillId="0" borderId="0" xfId="94" applyFont="1" applyBorder="1" applyAlignment="1">
      <alignment horizontal="right" vertical="center"/>
    </xf>
    <xf numFmtId="0" fontId="0" fillId="0" borderId="0" xfId="94" applyFont="1" applyBorder="1" applyAlignment="1"/>
    <xf numFmtId="3" fontId="0" fillId="0" borderId="0" xfId="94" applyNumberFormat="1" applyFont="1" applyBorder="1" applyAlignment="1"/>
    <xf numFmtId="3" fontId="7" fillId="0" borderId="7" xfId="93" applyNumberFormat="1" applyFont="1" applyBorder="1" applyAlignment="1">
      <alignment horizontal="center" wrapText="1"/>
    </xf>
    <xf numFmtId="3" fontId="7" fillId="0" borderId="7" xfId="93" applyNumberFormat="1" applyFont="1" applyBorder="1" applyAlignment="1">
      <alignment horizontal="right" wrapText="1"/>
    </xf>
    <xf numFmtId="177" fontId="7" fillId="0" borderId="7" xfId="93" applyNumberFormat="1" applyFont="1" applyBorder="1" applyAlignment="1">
      <alignment horizontal="right" wrapText="1"/>
    </xf>
    <xf numFmtId="177" fontId="7" fillId="0" borderId="7" xfId="94" applyNumberFormat="1" applyFont="1" applyBorder="1" applyAlignment="1">
      <alignment horizontal="right" wrapText="1"/>
    </xf>
    <xf numFmtId="0" fontId="5" fillId="0" borderId="0" xfId="94" applyFont="1" applyBorder="1" applyAlignment="1"/>
    <xf numFmtId="0" fontId="5" fillId="0" borderId="8" xfId="93" applyFont="1" applyBorder="1" applyAlignment="1">
      <alignment horizontal="justify" wrapText="1"/>
    </xf>
    <xf numFmtId="3" fontId="5" fillId="0" borderId="8" xfId="93" applyNumberFormat="1" applyFont="1" applyBorder="1" applyAlignment="1">
      <alignment horizontal="right" wrapText="1"/>
    </xf>
    <xf numFmtId="177" fontId="5" fillId="0" borderId="8" xfId="93" applyNumberFormat="1" applyFont="1" applyBorder="1" applyAlignment="1">
      <alignment horizontal="right" wrapText="1"/>
    </xf>
    <xf numFmtId="177" fontId="5" fillId="0" borderId="8" xfId="94" applyNumberFormat="1" applyFont="1" applyBorder="1" applyAlignment="1">
      <alignment horizontal="right" wrapText="1"/>
    </xf>
    <xf numFmtId="0" fontId="1" fillId="0" borderId="8" xfId="93" applyFont="1" applyBorder="1" applyAlignment="1">
      <alignment horizontal="justify" wrapText="1"/>
    </xf>
    <xf numFmtId="3" fontId="0" fillId="0" borderId="8" xfId="93" applyNumberFormat="1" applyFont="1" applyBorder="1" applyAlignment="1">
      <alignment horizontal="right" wrapText="1"/>
    </xf>
    <xf numFmtId="0" fontId="1" fillId="0" borderId="8" xfId="93" applyFont="1" applyBorder="1" applyAlignment="1">
      <alignment horizontal="left" wrapText="1"/>
    </xf>
    <xf numFmtId="0" fontId="1" fillId="0" borderId="8" xfId="93" applyFont="1" applyBorder="1" applyAlignment="1">
      <alignment horizontal="left"/>
    </xf>
    <xf numFmtId="0" fontId="25" fillId="0" borderId="8" xfId="93" applyFont="1" applyBorder="1" applyAlignment="1">
      <alignment horizontal="justify" wrapText="1"/>
    </xf>
    <xf numFmtId="3" fontId="25" fillId="0" borderId="8" xfId="93" applyNumberFormat="1" applyFont="1" applyBorder="1" applyAlignment="1">
      <alignment horizontal="right" wrapText="1"/>
    </xf>
    <xf numFmtId="177" fontId="25" fillId="0" borderId="8" xfId="94" applyNumberFormat="1" applyFont="1" applyBorder="1" applyAlignment="1">
      <alignment horizontal="right" wrapText="1"/>
    </xf>
    <xf numFmtId="0" fontId="25" fillId="0" borderId="0" xfId="94" applyFont="1" applyBorder="1" applyAlignment="1"/>
    <xf numFmtId="0" fontId="26" fillId="0" borderId="0" xfId="0" applyFont="1" applyAlignment="1">
      <alignment horizontal="left" vertical="center"/>
    </xf>
    <xf numFmtId="0" fontId="27" fillId="0" borderId="0" xfId="0" applyFont="1"/>
    <xf numFmtId="0" fontId="26" fillId="0" borderId="0" xfId="0" applyFont="1" applyAlignment="1">
      <alignment horizontal="right" vertical="center"/>
    </xf>
    <xf numFmtId="0" fontId="28" fillId="0" borderId="0" xfId="0" applyFont="1" applyAlignment="1">
      <alignment vertical="center"/>
    </xf>
    <xf numFmtId="0" fontId="29" fillId="0" borderId="0" xfId="0" applyFont="1" applyAlignment="1">
      <alignment horizontal="right"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3" fontId="5" fillId="0" borderId="1" xfId="0" applyNumberFormat="1" applyFont="1" applyBorder="1" applyAlignment="1">
      <alignment vertical="center" wrapText="1"/>
    </xf>
    <xf numFmtId="164" fontId="5" fillId="0" borderId="1" xfId="0" applyNumberFormat="1" applyFont="1" applyBorder="1" applyAlignment="1">
      <alignment vertical="center" wrapText="1"/>
    </xf>
    <xf numFmtId="0" fontId="1" fillId="0" borderId="1" xfId="0" applyFont="1" applyBorder="1" applyAlignment="1">
      <alignment vertical="center" wrapText="1"/>
    </xf>
    <xf numFmtId="3" fontId="1" fillId="0" borderId="1" xfId="0" applyNumberFormat="1" applyFont="1" applyBorder="1" applyAlignment="1">
      <alignment vertical="center" wrapText="1"/>
    </xf>
    <xf numFmtId="164" fontId="1" fillId="0" borderId="1" xfId="0" applyNumberFormat="1" applyFont="1" applyBorder="1" applyAlignment="1">
      <alignment vertical="center" wrapText="1"/>
    </xf>
    <xf numFmtId="0" fontId="26" fillId="0" borderId="0" xfId="0" applyFont="1" applyAlignment="1">
      <alignment vertical="center"/>
    </xf>
    <xf numFmtId="3" fontId="27" fillId="0" borderId="0" xfId="0" applyNumberFormat="1" applyFont="1"/>
    <xf numFmtId="3" fontId="5" fillId="0" borderId="1" xfId="0" applyNumberFormat="1" applyFont="1" applyBorder="1" applyAlignment="1">
      <alignment horizontal="right" vertical="center" wrapText="1"/>
    </xf>
    <xf numFmtId="164" fontId="5" fillId="0" borderId="1" xfId="0" applyNumberFormat="1" applyFont="1" applyBorder="1" applyAlignment="1">
      <alignment horizontal="right" vertical="center" wrapText="1"/>
    </xf>
    <xf numFmtId="3" fontId="1" fillId="0" borderId="1" xfId="0" applyNumberFormat="1" applyFont="1" applyBorder="1" applyAlignment="1">
      <alignment horizontal="right" vertical="center" wrapText="1"/>
    </xf>
    <xf numFmtId="164" fontId="1" fillId="0" borderId="1" xfId="0" applyNumberFormat="1" applyFont="1" applyBorder="1" applyAlignment="1">
      <alignment horizontal="righ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3" fontId="6" fillId="0" borderId="1" xfId="0" applyNumberFormat="1" applyFont="1" applyBorder="1" applyAlignment="1">
      <alignment horizontal="right" vertical="center" wrapText="1"/>
    </xf>
    <xf numFmtId="164" fontId="6" fillId="0" borderId="1" xfId="0" applyNumberFormat="1" applyFont="1" applyBorder="1" applyAlignment="1">
      <alignment horizontal="right" vertical="center" wrapText="1"/>
    </xf>
    <xf numFmtId="0" fontId="30" fillId="0" borderId="0" xfId="0" applyFont="1"/>
    <xf numFmtId="0" fontId="26" fillId="0" borderId="0" xfId="0" applyFont="1" applyAlignment="1">
      <alignment horizontal="center" vertical="center"/>
    </xf>
    <xf numFmtId="0" fontId="5" fillId="0" borderId="2" xfId="0" applyFont="1" applyBorder="1" applyAlignment="1">
      <alignment horizontal="center" vertical="center" wrapText="1"/>
    </xf>
    <xf numFmtId="0" fontId="1" fillId="0" borderId="0" xfId="2" applyFont="1"/>
    <xf numFmtId="0" fontId="6" fillId="0" borderId="0" xfId="2" applyFont="1" applyAlignment="1">
      <alignment horizontal="right"/>
    </xf>
    <xf numFmtId="3" fontId="6" fillId="0" borderId="0" xfId="2" applyNumberFormat="1" applyFont="1" applyAlignment="1">
      <alignment horizontal="right"/>
    </xf>
    <xf numFmtId="3" fontId="1" fillId="0" borderId="0" xfId="2" applyNumberFormat="1" applyFont="1"/>
    <xf numFmtId="165" fontId="0" fillId="0" borderId="0" xfId="123" applyNumberFormat="1" applyFont="1"/>
    <xf numFmtId="0" fontId="5" fillId="0" borderId="0" xfId="1" applyFont="1" applyAlignment="1">
      <alignment horizontal="center" vertical="center" wrapText="1"/>
    </xf>
    <xf numFmtId="3" fontId="5" fillId="0" borderId="0" xfId="1" applyNumberFormat="1" applyFont="1" applyAlignment="1">
      <alignment horizontal="center" vertical="center" wrapText="1"/>
    </xf>
    <xf numFmtId="3" fontId="0" fillId="0" borderId="8" xfId="1" applyNumberFormat="1" applyFont="1" applyBorder="1" applyAlignment="1">
      <alignment horizontal="right"/>
    </xf>
    <xf numFmtId="0" fontId="6" fillId="0" borderId="0" xfId="1" applyFont="1" applyAlignment="1">
      <alignment horizontal="center" vertical="center" wrapText="1"/>
    </xf>
    <xf numFmtId="3" fontId="6" fillId="0" borderId="0" xfId="1" applyNumberFormat="1" applyFont="1" applyAlignment="1">
      <alignment horizontal="center" vertical="center" wrapText="1"/>
    </xf>
    <xf numFmtId="49" fontId="7" fillId="0" borderId="0" xfId="1" applyNumberFormat="1" applyFont="1"/>
    <xf numFmtId="3" fontId="6" fillId="0" borderId="0" xfId="1" applyNumberFormat="1" applyFont="1" applyFill="1" applyAlignment="1"/>
    <xf numFmtId="3" fontId="0" fillId="0" borderId="0" xfId="1" applyNumberFormat="1" applyFont="1"/>
    <xf numFmtId="0" fontId="0" fillId="0" borderId="0" xfId="1" applyFont="1" applyAlignment="1">
      <alignment horizontal="right"/>
    </xf>
    <xf numFmtId="0" fontId="6" fillId="0" borderId="0" xfId="1" applyFont="1" applyAlignment="1"/>
    <xf numFmtId="0" fontId="6" fillId="0" borderId="0" xfId="1" applyFont="1" applyAlignment="1">
      <alignment horizontal="right"/>
    </xf>
    <xf numFmtId="3" fontId="6" fillId="0" borderId="0" xfId="1" applyNumberFormat="1" applyFont="1" applyAlignment="1">
      <alignment horizontal="right"/>
    </xf>
    <xf numFmtId="0" fontId="5" fillId="0" borderId="0" xfId="1" applyFont="1" applyBorder="1" applyAlignment="1">
      <alignment horizontal="center" vertical="center" wrapText="1"/>
    </xf>
    <xf numFmtId="3" fontId="5" fillId="0" borderId="0" xfId="1" applyNumberFormat="1" applyFont="1" applyBorder="1" applyAlignment="1">
      <alignment horizontal="center" vertical="center" wrapText="1"/>
    </xf>
    <xf numFmtId="0" fontId="5" fillId="0" borderId="2" xfId="1" applyFont="1" applyBorder="1" applyAlignment="1">
      <alignment horizontal="center" vertical="center" wrapText="1"/>
    </xf>
    <xf numFmtId="166" fontId="1" fillId="0" borderId="0" xfId="2" applyNumberFormat="1" applyFont="1"/>
    <xf numFmtId="49" fontId="6" fillId="0" borderId="1" xfId="1" applyNumberFormat="1" applyFont="1" applyBorder="1" applyAlignment="1">
      <alignment horizontal="center" vertical="center" wrapText="1"/>
    </xf>
    <xf numFmtId="49" fontId="6" fillId="0" borderId="0"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49" fontId="7" fillId="0" borderId="7" xfId="1" applyNumberFormat="1" applyFont="1" applyBorder="1" applyAlignment="1">
      <alignment horizontal="left" wrapText="1"/>
    </xf>
    <xf numFmtId="166" fontId="7" fillId="0" borderId="7" xfId="1" applyNumberFormat="1" applyFont="1" applyBorder="1" applyAlignment="1">
      <alignment horizontal="right"/>
    </xf>
    <xf numFmtId="166" fontId="7" fillId="0" borderId="0" xfId="1" applyNumberFormat="1" applyFont="1" applyBorder="1" applyAlignment="1">
      <alignment horizontal="right"/>
    </xf>
    <xf numFmtId="3" fontId="7" fillId="0" borderId="0" xfId="1" applyNumberFormat="1" applyFont="1" applyBorder="1" applyAlignment="1">
      <alignment horizontal="right"/>
    </xf>
    <xf numFmtId="165" fontId="5" fillId="0" borderId="0" xfId="123" applyNumberFormat="1" applyFont="1"/>
    <xf numFmtId="49" fontId="5" fillId="0" borderId="8" xfId="1" applyNumberFormat="1" applyFont="1" applyBorder="1" applyAlignment="1">
      <alignment horizontal="left" vertical="center" wrapText="1"/>
    </xf>
    <xf numFmtId="3" fontId="5" fillId="0" borderId="8" xfId="1" applyNumberFormat="1" applyFont="1" applyBorder="1" applyAlignment="1">
      <alignment horizontal="right" vertical="center"/>
    </xf>
    <xf numFmtId="166" fontId="5" fillId="0" borderId="8" xfId="1" applyNumberFormat="1" applyFont="1" applyBorder="1" applyAlignment="1">
      <alignment horizontal="right" vertical="center"/>
    </xf>
    <xf numFmtId="166" fontId="5" fillId="0" borderId="0" xfId="1" applyNumberFormat="1" applyFont="1" applyBorder="1" applyAlignment="1">
      <alignment horizontal="right" vertical="center"/>
    </xf>
    <xf numFmtId="3" fontId="5" fillId="0" borderId="0" xfId="1" applyNumberFormat="1" applyFont="1" applyBorder="1" applyAlignment="1">
      <alignment horizontal="right" vertical="center"/>
    </xf>
    <xf numFmtId="49" fontId="0" fillId="0" borderId="8" xfId="1" applyNumberFormat="1" applyFont="1" applyBorder="1" applyAlignment="1">
      <alignment horizontal="left" vertical="center" wrapText="1"/>
    </xf>
    <xf numFmtId="3" fontId="0" fillId="0" borderId="8" xfId="1" applyNumberFormat="1" applyFont="1" applyBorder="1" applyAlignment="1">
      <alignment horizontal="right" vertical="center"/>
    </xf>
    <xf numFmtId="166" fontId="0" fillId="0" borderId="8" xfId="1" applyNumberFormat="1" applyFont="1" applyBorder="1" applyAlignment="1">
      <alignment horizontal="right" vertical="center"/>
    </xf>
    <xf numFmtId="166" fontId="0" fillId="0" borderId="12" xfId="1" applyNumberFormat="1" applyFont="1" applyBorder="1" applyAlignment="1">
      <alignment horizontal="right" vertical="center"/>
    </xf>
    <xf numFmtId="166" fontId="0" fillId="0" borderId="0" xfId="1" applyNumberFormat="1" applyFont="1" applyBorder="1" applyAlignment="1">
      <alignment horizontal="right" vertical="center"/>
    </xf>
    <xf numFmtId="3" fontId="0" fillId="0" borderId="0" xfId="1" applyNumberFormat="1" applyFont="1" applyBorder="1" applyAlignment="1">
      <alignment horizontal="right" vertical="center"/>
    </xf>
    <xf numFmtId="49" fontId="5" fillId="0" borderId="8" xfId="1" applyNumberFormat="1" applyFont="1" applyBorder="1"/>
    <xf numFmtId="166" fontId="5" fillId="0" borderId="8" xfId="1" applyNumberFormat="1" applyFont="1" applyBorder="1" applyAlignment="1">
      <alignment horizontal="right"/>
    </xf>
    <xf numFmtId="166" fontId="5" fillId="0" borderId="0" xfId="1" applyNumberFormat="1" applyFont="1" applyBorder="1" applyAlignment="1">
      <alignment horizontal="right"/>
    </xf>
    <xf numFmtId="3" fontId="5" fillId="0" borderId="0" xfId="1" applyNumberFormat="1" applyFont="1" applyBorder="1" applyAlignment="1">
      <alignment horizontal="right"/>
    </xf>
    <xf numFmtId="49" fontId="8" fillId="0" borderId="8" xfId="1" applyNumberFormat="1" applyFont="1" applyBorder="1" applyAlignment="1">
      <alignment vertical="center" wrapText="1"/>
    </xf>
    <xf numFmtId="166" fontId="8" fillId="0" borderId="8" xfId="1" applyNumberFormat="1" applyFont="1" applyBorder="1" applyAlignment="1">
      <alignment horizontal="right" vertical="center"/>
    </xf>
    <xf numFmtId="166" fontId="8" fillId="0" borderId="0" xfId="1" applyNumberFormat="1" applyFont="1" applyBorder="1" applyAlignment="1">
      <alignment horizontal="right" vertical="center"/>
    </xf>
    <xf numFmtId="3" fontId="8" fillId="0" borderId="0" xfId="1" applyNumberFormat="1" applyFont="1" applyBorder="1" applyAlignment="1">
      <alignment horizontal="right"/>
    </xf>
    <xf numFmtId="165" fontId="8" fillId="0" borderId="0" xfId="123" applyNumberFormat="1" applyFont="1" applyAlignment="1">
      <alignment vertical="center"/>
    </xf>
    <xf numFmtId="0" fontId="1" fillId="0" borderId="0" xfId="2" applyFont="1" applyAlignment="1">
      <alignment vertical="center"/>
    </xf>
    <xf numFmtId="3" fontId="1" fillId="0" borderId="0" xfId="2" applyNumberFormat="1" applyFont="1" applyAlignment="1">
      <alignment vertical="center"/>
    </xf>
    <xf numFmtId="49" fontId="0" fillId="0" borderId="8" xfId="1" applyNumberFormat="1" applyFont="1" applyBorder="1"/>
    <xf numFmtId="166" fontId="0" fillId="0" borderId="8" xfId="1" applyNumberFormat="1" applyFont="1" applyBorder="1" applyAlignment="1">
      <alignment horizontal="right"/>
    </xf>
    <xf numFmtId="166" fontId="0" fillId="0" borderId="0" xfId="1" applyNumberFormat="1" applyFont="1" applyBorder="1" applyAlignment="1">
      <alignment horizontal="right"/>
    </xf>
    <xf numFmtId="3" fontId="1" fillId="0" borderId="0" xfId="2" applyNumberFormat="1" applyFont="1" applyFill="1" applyBorder="1"/>
    <xf numFmtId="166" fontId="0" fillId="0" borderId="8" xfId="123" applyNumberFormat="1" applyFont="1" applyBorder="1" applyAlignment="1">
      <alignment horizontal="right"/>
    </xf>
    <xf numFmtId="166" fontId="0" fillId="0" borderId="0" xfId="123" applyNumberFormat="1" applyFont="1" applyBorder="1" applyAlignment="1">
      <alignment horizontal="right"/>
    </xf>
    <xf numFmtId="49" fontId="0" fillId="0" borderId="8" xfId="1" applyNumberFormat="1" applyFont="1" applyBorder="1" applyAlignment="1">
      <alignment wrapText="1"/>
    </xf>
    <xf numFmtId="3" fontId="0" fillId="0" borderId="0" xfId="123" applyNumberFormat="1" applyFont="1" applyBorder="1" applyAlignment="1">
      <alignment horizontal="right"/>
    </xf>
    <xf numFmtId="3" fontId="5" fillId="0" borderId="8" xfId="1" applyNumberFormat="1" applyFont="1" applyBorder="1" applyAlignment="1">
      <alignment horizontal="right"/>
    </xf>
    <xf numFmtId="3" fontId="5" fillId="0" borderId="8" xfId="123" applyNumberFormat="1" applyFont="1" applyBorder="1" applyAlignment="1">
      <alignment horizontal="right"/>
    </xf>
    <xf numFmtId="166" fontId="5" fillId="0" borderId="8" xfId="123" applyNumberFormat="1" applyFont="1" applyBorder="1" applyAlignment="1">
      <alignment horizontal="right"/>
    </xf>
    <xf numFmtId="166" fontId="5" fillId="0" borderId="0" xfId="123" applyNumberFormat="1" applyFont="1" applyBorder="1" applyAlignment="1">
      <alignment horizontal="right"/>
    </xf>
    <xf numFmtId="3" fontId="5" fillId="0" borderId="0" xfId="123" applyNumberFormat="1" applyFont="1" applyBorder="1" applyAlignment="1">
      <alignment horizontal="right"/>
    </xf>
    <xf numFmtId="3" fontId="5" fillId="0" borderId="0" xfId="2" applyNumberFormat="1" applyFont="1"/>
    <xf numFmtId="0" fontId="5" fillId="0" borderId="0" xfId="2" applyFont="1"/>
    <xf numFmtId="49" fontId="7" fillId="0" borderId="8" xfId="1" applyNumberFormat="1" applyFont="1" applyBorder="1" applyAlignment="1">
      <alignment wrapText="1"/>
    </xf>
    <xf numFmtId="3" fontId="7" fillId="0" borderId="8" xfId="123" applyNumberFormat="1" applyFont="1" applyBorder="1" applyAlignment="1">
      <alignment horizontal="right"/>
    </xf>
    <xf numFmtId="166" fontId="7" fillId="0" borderId="8" xfId="123" applyNumberFormat="1" applyFont="1" applyBorder="1" applyAlignment="1">
      <alignment horizontal="right"/>
    </xf>
    <xf numFmtId="166" fontId="7" fillId="0" borderId="0" xfId="123" applyNumberFormat="1" applyFont="1" applyBorder="1" applyAlignment="1">
      <alignment horizontal="right"/>
    </xf>
    <xf numFmtId="3" fontId="7" fillId="0" borderId="0" xfId="123" applyNumberFormat="1" applyFont="1" applyBorder="1" applyAlignment="1">
      <alignment horizontal="right"/>
    </xf>
    <xf numFmtId="49" fontId="7" fillId="0" borderId="1" xfId="1" applyNumberFormat="1" applyFont="1" applyBorder="1" applyAlignment="1">
      <alignment horizontal="center" vertical="center" wrapText="1"/>
    </xf>
    <xf numFmtId="3" fontId="7" fillId="0" borderId="1" xfId="1" applyNumberFormat="1" applyFont="1" applyBorder="1" applyAlignment="1">
      <alignment horizontal="right" vertical="center"/>
    </xf>
    <xf numFmtId="166" fontId="7" fillId="0" borderId="1" xfId="1" applyNumberFormat="1" applyFont="1" applyBorder="1" applyAlignment="1">
      <alignment horizontal="right" vertical="center"/>
    </xf>
    <xf numFmtId="166" fontId="7" fillId="0" borderId="0" xfId="1" applyNumberFormat="1" applyFont="1" applyBorder="1" applyAlignment="1">
      <alignment horizontal="right" vertical="center"/>
    </xf>
    <xf numFmtId="3" fontId="7" fillId="0" borderId="0" xfId="1" applyNumberFormat="1" applyFont="1" applyBorder="1" applyAlignment="1">
      <alignment horizontal="right" vertical="center"/>
    </xf>
    <xf numFmtId="9" fontId="1" fillId="0" borderId="0" xfId="2" applyNumberFormat="1" applyFont="1"/>
    <xf numFmtId="0" fontId="1" fillId="0" borderId="0" xfId="94" applyFont="1" applyFill="1" applyBorder="1"/>
    <xf numFmtId="0" fontId="1" fillId="0" borderId="0" xfId="94" applyFont="1" applyBorder="1"/>
    <xf numFmtId="0" fontId="1" fillId="0" borderId="0" xfId="94" applyFont="1" applyBorder="1" applyAlignment="1">
      <alignment horizontal="center"/>
    </xf>
    <xf numFmtId="0" fontId="6" fillId="0" borderId="0" xfId="94" applyFont="1" applyBorder="1" applyAlignment="1">
      <alignment horizontal="right"/>
    </xf>
    <xf numFmtId="3" fontId="1" fillId="0" borderId="0" xfId="94" applyNumberFormat="1" applyFont="1" applyBorder="1"/>
    <xf numFmtId="0" fontId="9" fillId="0" borderId="0" xfId="93" applyFont="1" applyBorder="1" applyAlignment="1">
      <alignment vertical="center" wrapText="1"/>
    </xf>
    <xf numFmtId="3" fontId="1" fillId="0" borderId="0" xfId="93" applyNumberFormat="1" applyFont="1" applyBorder="1" applyAlignment="1">
      <alignment vertical="center" wrapText="1"/>
    </xf>
    <xf numFmtId="0" fontId="1" fillId="0" borderId="0" xfId="94" applyFont="1" applyBorder="1" applyAlignment="1">
      <alignment horizontal="center" vertical="center" wrapText="1"/>
    </xf>
    <xf numFmtId="0" fontId="1" fillId="0" borderId="0" xfId="94" applyFont="1" applyBorder="1" applyAlignment="1">
      <alignment vertical="center" wrapText="1"/>
    </xf>
    <xf numFmtId="3" fontId="1" fillId="0" borderId="0" xfId="94" applyNumberFormat="1" applyFont="1" applyBorder="1" applyAlignment="1">
      <alignment vertical="center" wrapText="1"/>
    </xf>
    <xf numFmtId="0" fontId="1" fillId="0" borderId="0" xfId="94" applyFont="1" applyBorder="1" applyAlignment="1"/>
    <xf numFmtId="3" fontId="1" fillId="0" borderId="0" xfId="94" applyNumberFormat="1" applyFont="1" applyBorder="1" applyAlignment="1"/>
    <xf numFmtId="166" fontId="1" fillId="0" borderId="0" xfId="94" applyNumberFormat="1" applyFont="1" applyBorder="1" applyAlignment="1"/>
    <xf numFmtId="3" fontId="31" fillId="0" borderId="1" xfId="93" applyNumberFormat="1" applyFont="1" applyBorder="1" applyAlignment="1">
      <alignment horizontal="center" vertical="center" wrapText="1"/>
    </xf>
    <xf numFmtId="3" fontId="5" fillId="0" borderId="0" xfId="94" applyNumberFormat="1" applyFont="1" applyBorder="1" applyAlignment="1"/>
    <xf numFmtId="164" fontId="5" fillId="0" borderId="0" xfId="94" applyNumberFormat="1" applyFont="1" applyBorder="1" applyAlignment="1"/>
    <xf numFmtId="164" fontId="1" fillId="0" borderId="0" xfId="94" applyNumberFormat="1" applyFont="1" applyBorder="1" applyAlignment="1"/>
    <xf numFmtId="3" fontId="1" fillId="0" borderId="8" xfId="93" applyNumberFormat="1" applyFont="1" applyBorder="1" applyAlignment="1">
      <alignment horizontal="right" wrapText="1"/>
    </xf>
    <xf numFmtId="177" fontId="1" fillId="0" borderId="8" xfId="93" applyNumberFormat="1" applyFont="1" applyBorder="1" applyAlignment="1">
      <alignment horizontal="right" wrapText="1"/>
    </xf>
    <xf numFmtId="177" fontId="1" fillId="0" borderId="8" xfId="94" applyNumberFormat="1" applyFont="1" applyBorder="1" applyAlignment="1">
      <alignment horizontal="right" wrapText="1"/>
    </xf>
    <xf numFmtId="3" fontId="32" fillId="0" borderId="0" xfId="94" applyNumberFormat="1" applyFont="1" applyBorder="1" applyAlignment="1"/>
    <xf numFmtId="0" fontId="0" fillId="0" borderId="8" xfId="93" applyFont="1" applyBorder="1" applyAlignment="1">
      <alignment horizontal="justify" wrapText="1"/>
    </xf>
    <xf numFmtId="3" fontId="1" fillId="0" borderId="8" xfId="124" applyNumberFormat="1" applyFont="1" applyBorder="1" applyAlignment="1">
      <alignment horizontal="right" wrapText="1"/>
    </xf>
    <xf numFmtId="165" fontId="1" fillId="0" borderId="0" xfId="94" applyNumberFormat="1" applyFont="1" applyBorder="1" applyAlignment="1"/>
    <xf numFmtId="165" fontId="1" fillId="0" borderId="0" xfId="124" applyNumberFormat="1" applyFont="1" applyBorder="1" applyAlignment="1"/>
    <xf numFmtId="178" fontId="0" fillId="0" borderId="6" xfId="124" applyNumberFormat="1" applyFont="1" applyBorder="1"/>
    <xf numFmtId="0" fontId="1" fillId="0" borderId="8" xfId="93" applyFont="1" applyFill="1" applyBorder="1" applyAlignment="1">
      <alignment horizontal="justify" wrapText="1"/>
    </xf>
    <xf numFmtId="3" fontId="1" fillId="0" borderId="8" xfId="93" applyNumberFormat="1" applyFont="1" applyFill="1" applyBorder="1" applyAlignment="1">
      <alignment horizontal="right" wrapText="1"/>
    </xf>
    <xf numFmtId="177" fontId="1" fillId="0" borderId="8" xfId="93" applyNumberFormat="1" applyFont="1" applyFill="1" applyBorder="1" applyAlignment="1">
      <alignment horizontal="right" wrapText="1"/>
    </xf>
    <xf numFmtId="177" fontId="1" fillId="0" borderId="8" xfId="94" applyNumberFormat="1" applyFont="1" applyFill="1" applyBorder="1" applyAlignment="1">
      <alignment horizontal="right" wrapText="1"/>
    </xf>
    <xf numFmtId="177" fontId="25" fillId="0" borderId="8" xfId="124" applyNumberFormat="1" applyFont="1" applyBorder="1" applyAlignment="1">
      <alignment horizontal="right" wrapText="1"/>
    </xf>
    <xf numFmtId="3" fontId="25" fillId="0" borderId="0" xfId="94" applyNumberFormat="1" applyFont="1" applyBorder="1" applyAlignment="1"/>
    <xf numFmtId="0" fontId="25" fillId="0" borderId="8" xfId="93" applyFont="1" applyBorder="1" applyAlignment="1">
      <alignment horizontal="justify" vertical="center" wrapText="1"/>
    </xf>
    <xf numFmtId="0" fontId="25" fillId="0" borderId="8" xfId="93" applyFont="1" applyBorder="1" applyAlignment="1">
      <alignment horizontal="justify"/>
    </xf>
    <xf numFmtId="165" fontId="25" fillId="0" borderId="0" xfId="124" applyNumberFormat="1" applyFont="1" applyBorder="1" applyAlignment="1"/>
    <xf numFmtId="0" fontId="1" fillId="0" borderId="9" xfId="93" applyFont="1" applyBorder="1" applyAlignment="1">
      <alignment horizontal="justify" wrapText="1"/>
    </xf>
    <xf numFmtId="3" fontId="1" fillId="0" borderId="9" xfId="93" applyNumberFormat="1" applyFont="1" applyBorder="1" applyAlignment="1">
      <alignment horizontal="right" wrapText="1"/>
    </xf>
    <xf numFmtId="3" fontId="1" fillId="0" borderId="9" xfId="124" applyNumberFormat="1" applyFont="1" applyBorder="1" applyAlignment="1">
      <alignment horizontal="right" wrapText="1"/>
    </xf>
    <xf numFmtId="177" fontId="1" fillId="0" borderId="9" xfId="93" applyNumberFormat="1" applyFont="1" applyBorder="1" applyAlignment="1">
      <alignment horizontal="right" wrapText="1"/>
    </xf>
    <xf numFmtId="177" fontId="1" fillId="0" borderId="9" xfId="94" applyNumberFormat="1" applyFont="1" applyBorder="1" applyAlignment="1">
      <alignment horizontal="right" wrapText="1"/>
    </xf>
    <xf numFmtId="3" fontId="1" fillId="0" borderId="0" xfId="94" applyNumberFormat="1" applyFont="1" applyBorder="1" applyAlignment="1">
      <alignment horizontal="center"/>
    </xf>
    <xf numFmtId="0" fontId="5" fillId="0" borderId="1" xfId="0" applyFont="1" applyBorder="1" applyAlignment="1">
      <alignment horizontal="center" vertical="center" wrapText="1"/>
    </xf>
    <xf numFmtId="0" fontId="26" fillId="0" borderId="0" xfId="0" applyFont="1" applyAlignment="1">
      <alignment horizontal="center" vertical="center"/>
    </xf>
    <xf numFmtId="3" fontId="6" fillId="0" borderId="2" xfId="0" applyNumberFormat="1" applyFont="1" applyBorder="1" applyAlignment="1">
      <alignment horizontal="right" vertical="center" wrapText="1"/>
    </xf>
    <xf numFmtId="3" fontId="6" fillId="0" borderId="3" xfId="0" applyNumberFormat="1" applyFont="1" applyBorder="1" applyAlignment="1">
      <alignment horizontal="right" vertical="center" wrapText="1"/>
    </xf>
    <xf numFmtId="0" fontId="6" fillId="0" borderId="1"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164" fontId="6" fillId="0" borderId="2" xfId="0" applyNumberFormat="1" applyFont="1" applyBorder="1" applyAlignment="1">
      <alignment horizontal="right" vertical="center" wrapText="1"/>
    </xf>
    <xf numFmtId="164" fontId="6" fillId="0" borderId="3" xfId="0" applyNumberFormat="1" applyFont="1" applyBorder="1" applyAlignment="1">
      <alignment horizontal="right" vertical="center" wrapText="1"/>
    </xf>
    <xf numFmtId="3" fontId="5" fillId="0" borderId="0" xfId="2" applyNumberFormat="1" applyFont="1" applyAlignment="1">
      <alignment horizontal="center" vertical="center"/>
    </xf>
    <xf numFmtId="0" fontId="1" fillId="0" borderId="0" xfId="2" applyFont="1" applyAlignment="1">
      <alignment horizontal="center"/>
    </xf>
    <xf numFmtId="0" fontId="5" fillId="0" borderId="0" xfId="1" applyFont="1" applyAlignment="1">
      <alignment horizontal="center" vertical="center" wrapText="1"/>
    </xf>
    <xf numFmtId="0" fontId="6" fillId="0" borderId="0" xfId="1" applyFont="1" applyAlignment="1">
      <alignment horizontal="center" vertical="center" wrapText="1"/>
    </xf>
    <xf numFmtId="49" fontId="5" fillId="0" borderId="1" xfId="1" applyNumberFormat="1" applyFont="1" applyBorder="1" applyAlignment="1">
      <alignment horizontal="center" vertical="center" wrapText="1"/>
    </xf>
    <xf numFmtId="49" fontId="5" fillId="0" borderId="2" xfId="1" applyNumberFormat="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2" applyFont="1" applyBorder="1" applyAlignment="1">
      <alignment horizontal="center" vertical="center" wrapText="1"/>
    </xf>
    <xf numFmtId="0" fontId="5" fillId="0" borderId="0" xfId="93" applyFont="1" applyBorder="1" applyAlignment="1">
      <alignment horizontal="center" wrapText="1"/>
    </xf>
    <xf numFmtId="0" fontId="3" fillId="0" borderId="0" xfId="93" applyFont="1" applyBorder="1" applyAlignment="1">
      <alignment horizontal="center" wrapText="1"/>
    </xf>
    <xf numFmtId="3" fontId="5" fillId="0" borderId="2" xfId="93" applyNumberFormat="1" applyFont="1" applyBorder="1" applyAlignment="1">
      <alignment horizontal="center" vertical="center" wrapText="1"/>
    </xf>
    <xf numFmtId="3" fontId="5" fillId="0" borderId="6" xfId="93" applyNumberFormat="1" applyFont="1" applyBorder="1" applyAlignment="1">
      <alignment horizontal="center" vertical="center" wrapText="1"/>
    </xf>
    <xf numFmtId="3" fontId="5" fillId="0" borderId="3" xfId="93" applyNumberFormat="1" applyFont="1" applyBorder="1" applyAlignment="1">
      <alignment horizontal="center" vertical="center" wrapText="1"/>
    </xf>
    <xf numFmtId="3" fontId="5" fillId="0" borderId="1" xfId="93" applyNumberFormat="1" applyFont="1" applyBorder="1" applyAlignment="1">
      <alignment horizontal="center" vertical="center" wrapText="1"/>
    </xf>
    <xf numFmtId="3" fontId="5" fillId="0" borderId="1" xfId="93" applyNumberFormat="1" applyFont="1" applyBorder="1" applyAlignment="1">
      <alignment horizontal="center" vertical="center"/>
    </xf>
    <xf numFmtId="3" fontId="5" fillId="0" borderId="4" xfId="93" applyNumberFormat="1" applyFont="1" applyBorder="1" applyAlignment="1">
      <alignment horizontal="center" vertical="center"/>
    </xf>
    <xf numFmtId="3" fontId="5" fillId="0" borderId="5" xfId="93" applyNumberFormat="1" applyFont="1" applyBorder="1" applyAlignment="1">
      <alignment horizontal="center" vertical="center"/>
    </xf>
    <xf numFmtId="0" fontId="5" fillId="0" borderId="1" xfId="94" applyFont="1" applyBorder="1" applyAlignment="1">
      <alignment horizontal="center" vertical="center" wrapText="1"/>
    </xf>
  </cellXfs>
  <cellStyles count="125">
    <cellStyle name="chu" xfId="4"/>
    <cellStyle name="Comma 2" xfId="3"/>
    <cellStyle name="Comma 3" xfId="122"/>
    <cellStyle name="Comma 4" xfId="123"/>
    <cellStyle name="Comma 5" xfId="124"/>
    <cellStyle name="Comma0" xfId="5"/>
    <cellStyle name="Comma0 2" xfId="6"/>
    <cellStyle name="Currency0" xfId="7"/>
    <cellStyle name="Currency0 2" xfId="8"/>
    <cellStyle name="Date" xfId="9"/>
    <cellStyle name="Date 2" xfId="10"/>
    <cellStyle name="Fixed" xfId="11"/>
    <cellStyle name="Fixed 2" xfId="12"/>
    <cellStyle name="Header1" xfId="13"/>
    <cellStyle name="Header2" xfId="14"/>
    <cellStyle name="n" xfId="15"/>
    <cellStyle name="Normal" xfId="0" builtinId="0"/>
    <cellStyle name="Normal - Style1" xfId="16"/>
    <cellStyle name="Normal 10" xfId="17"/>
    <cellStyle name="Normal 10 2" xfId="18"/>
    <cellStyle name="Normal 11" xfId="19"/>
    <cellStyle name="Normal 11 2" xfId="20"/>
    <cellStyle name="Normal 12" xfId="21"/>
    <cellStyle name="Normal 12 2" xfId="22"/>
    <cellStyle name="Normal 13" xfId="23"/>
    <cellStyle name="Normal 13 2" xfId="24"/>
    <cellStyle name="Normal 14" xfId="25"/>
    <cellStyle name="Normal 14 2" xfId="26"/>
    <cellStyle name="Normal 15" xfId="27"/>
    <cellStyle name="Normal 15 2" xfId="28"/>
    <cellStyle name="Normal 16" xfId="29"/>
    <cellStyle name="Normal 16 2" xfId="30"/>
    <cellStyle name="Normal 17" xfId="31"/>
    <cellStyle name="Normal 17 2" xfId="32"/>
    <cellStyle name="Normal 18" xfId="33"/>
    <cellStyle name="Normal 18 2" xfId="34"/>
    <cellStyle name="Normal 19" xfId="35"/>
    <cellStyle name="Normal 19 2" xfId="36"/>
    <cellStyle name="Normal 2" xfId="2"/>
    <cellStyle name="Normal 2 2" xfId="37"/>
    <cellStyle name="Normal 20" xfId="38"/>
    <cellStyle name="Normal 21" xfId="39"/>
    <cellStyle name="Normal 22" xfId="40"/>
    <cellStyle name="Normal 23" xfId="41"/>
    <cellStyle name="Normal 23 2" xfId="42"/>
    <cellStyle name="Normal 24" xfId="43"/>
    <cellStyle name="Normal 24 2" xfId="44"/>
    <cellStyle name="Normal 25" xfId="45"/>
    <cellStyle name="Normal 25 2" xfId="46"/>
    <cellStyle name="Normal 26" xfId="47"/>
    <cellStyle name="Normal 26 2" xfId="48"/>
    <cellStyle name="Normal 27" xfId="49"/>
    <cellStyle name="Normal 27 2" xfId="50"/>
    <cellStyle name="Normal 28" xfId="51"/>
    <cellStyle name="Normal 28 2" xfId="52"/>
    <cellStyle name="Normal 29" xfId="53"/>
    <cellStyle name="Normal 29 2" xfId="54"/>
    <cellStyle name="Normal 3" xfId="55"/>
    <cellStyle name="Normal 3 2" xfId="56"/>
    <cellStyle name="Normal 30" xfId="57"/>
    <cellStyle name="Normal 30 2" xfId="58"/>
    <cellStyle name="Normal 31" xfId="59"/>
    <cellStyle name="Normal 31 2" xfId="60"/>
    <cellStyle name="Normal 32" xfId="61"/>
    <cellStyle name="Normal 32 2" xfId="62"/>
    <cellStyle name="Normal 33" xfId="63"/>
    <cellStyle name="Normal 33 2" xfId="64"/>
    <cellStyle name="Normal 34" xfId="65"/>
    <cellStyle name="Normal 34 2" xfId="66"/>
    <cellStyle name="Normal 35" xfId="67"/>
    <cellStyle name="Normal 35 2" xfId="68"/>
    <cellStyle name="Normal 36" xfId="69"/>
    <cellStyle name="Normal 36 2" xfId="70"/>
    <cellStyle name="Normal 37" xfId="71"/>
    <cellStyle name="Normal 37 2" xfId="72"/>
    <cellStyle name="Normal 38" xfId="73"/>
    <cellStyle name="Normal 38 2" xfId="74"/>
    <cellStyle name="Normal 39" xfId="75"/>
    <cellStyle name="Normal 39 2" xfId="76"/>
    <cellStyle name="Normal 4" xfId="77"/>
    <cellStyle name="Normal 4 2" xfId="78"/>
    <cellStyle name="Normal 40" xfId="79"/>
    <cellStyle name="Normal 40 2" xfId="80"/>
    <cellStyle name="Normal 41" xfId="81"/>
    <cellStyle name="Normal 41 2" xfId="82"/>
    <cellStyle name="Normal 5" xfId="83"/>
    <cellStyle name="Normal 5 2" xfId="84"/>
    <cellStyle name="Normal 6" xfId="85"/>
    <cellStyle name="Normal 6 2" xfId="86"/>
    <cellStyle name="Normal 7" xfId="87"/>
    <cellStyle name="Normal 7 2" xfId="88"/>
    <cellStyle name="Normal 8" xfId="89"/>
    <cellStyle name="Normal 8 2" xfId="90"/>
    <cellStyle name="Normal 9" xfId="91"/>
    <cellStyle name="Normal 9 2" xfId="92"/>
    <cellStyle name="Normal_BC_DUTOAN2008.9.11" xfId="1"/>
    <cellStyle name="Normal_DUKIENTHU2006(THUE)" xfId="93"/>
    <cellStyle name="Normal_SOLIEUTUANTHANG" xfId="94"/>
    <cellStyle name="so" xfId="95"/>
    <cellStyle name="so 2" xfId="96"/>
    <cellStyle name="SO%" xfId="97"/>
    <cellStyle name="SO% 2" xfId="98"/>
    <cellStyle name="so_BC_Thu_2012" xfId="99"/>
    <cellStyle name="STT" xfId="100"/>
    <cellStyle name="STT 2" xfId="101"/>
    <cellStyle name=" [0.00]_ Att. 1- Cover" xfId="102"/>
    <cellStyle name="_ Att. 1- Cover" xfId="103"/>
    <cellStyle name="?_ Att. 1- Cover" xfId="104"/>
    <cellStyle name="똿뗦먛귟 [0.00]_PRODUCT DETAIL Q1" xfId="105"/>
    <cellStyle name="똿뗦먛귟_PRODUCT DETAIL Q1" xfId="106"/>
    <cellStyle name="믅됞 [0.00]_PRODUCT DETAIL Q1" xfId="107"/>
    <cellStyle name="믅됞_PRODUCT DETAIL Q1" xfId="108"/>
    <cellStyle name="백분율_95" xfId="109"/>
    <cellStyle name="뷭?_BOOKSHIP" xfId="110"/>
    <cellStyle name="콤마 [0]_1202" xfId="111"/>
    <cellStyle name="콤마_1202" xfId="112"/>
    <cellStyle name="통화 [0]_1202" xfId="113"/>
    <cellStyle name="통화_1202" xfId="114"/>
    <cellStyle name="표준_(정보부문)월별인원계획" xfId="115"/>
    <cellStyle name="一般_00Q3902REV.1" xfId="116"/>
    <cellStyle name="千分位[0]_00Q3902REV.1" xfId="117"/>
    <cellStyle name="千分位_00Q3902REV.1" xfId="118"/>
    <cellStyle name="貨幣 [0]_00Q3902REV.1" xfId="119"/>
    <cellStyle name="貨幣[0]_BRE" xfId="120"/>
    <cellStyle name="貨幣_00Q3902REV.1" xfId="1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externalLink" Target="externalLinks/externalLink36.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externalLink" Target="externalLinks/externalLink3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externalLink" Target="externalLinks/externalLink34.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43"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LSERVER01\Chinhanh\Tuyen-476mo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LGL\KY_THUAT\DT_EXCEL\DT_CTy_cu.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DOCUMENT\DAUTHAU\Dungquat\GOI3\DUNGQUAT-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ky_thuat\Ky_thuat\BC_QLKT\2001\6THDNA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ZEHI\NHANCONG."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CHAI.XLS\QUANG\CAITAO\DUTOAN\WB\TONGH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ehoach3\c\TAILIEU\Nghiem%20thu\MYDOCU~1\EXCEL\DT-DIEN\DTD-99.XLS\DUTOAN\KS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LGL\KY_THUAT\THIETKE\DUTOAN\sl_dto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CHAI.XLS\QUANG\QTSHSH\q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TAILIEU\TL-EXCEL\DTD\DUTOAN\KSO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4_may6\share_c\DUTOAN\DT_H\th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KHOAN2\NGHEAN\THUHOI\DO-HUONG\GT-BO\TKTC10-8\phong%20nen\DT-THL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Minh1\c\Documents%20and%20Settings\Minh1\My%20Documents\TH%20L&#166;&#165;NG\CHI%20CUC%20KL\XTieu.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_dh3\c\QUY\QUYETTOA\QT110VIN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LGL\KY_THUAT\DT_EXCEL\dtmoi.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VBPrograms\EMIS\Hoso_Excel\HoSo_T9\HoSo_TieuHoc_T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tkh05\d\QUY\DG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IEN2\C\WINDOWS\TEMP\MATERIAL\&#33457;&#3602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4_MAY10\C\DUTOAN\SC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ang\c\Dung%20Quat\Nhom%20GC\New%20Folder\My%20Documents\3533\98Q\3533\Q\98Q2943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QUANG\HUE_WB\THANHT~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Kehoach3\c\TAILIEU\Nghiem%20thu\My%20Documents\EXCEL\TK_DIEN\NHAN\DTX-NGG.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TK_DIEN\NHAN\DTX-NGG.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4_may10\c\My%20Documents\h.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bang01\c\Ky_thuat\BC_QLKT\2001\Thang1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May07\c\THIETKE\LG_PET\BANGKE\BINH_G~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PDQT.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P4_MAY10\C\DUTOAN\DT_H\VATTU.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thang%2011\Nam.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B-CAOQ~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Sheet3"/>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Bia"/>
      <sheetName val="Tm"/>
      <sheetName val="THKP"/>
      <sheetName val="DGi"/>
      <sheetName val="TH Ky Anh"/>
      <sheetName val="Sheet2 (2)"/>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kl m m d"/>
      <sheetName val="kl vt tho"/>
      <sheetName val="kl dat"/>
      <sheetName val="Sheet4"/>
      <sheetName val="xin kinh phi"/>
      <sheetName val="lan trai"/>
      <sheetName val="thuoc no"/>
      <sheetName val="so thuc pham"/>
      <sheetName val="TH  goi 4-x"/>
      <sheetName val="t1"/>
      <sheetName val="T11"/>
      <sheetName val="mau kiem ke"/>
      <sheetName val="quyet toan HD 2000"/>
      <sheetName val="quyet toan hoa don 2001"/>
      <sheetName val="kiem ke hoa don 2001"/>
      <sheetName val="QUY III 02"/>
      <sheetName val="QUY IV 02"/>
      <sheetName val="QUYET TOAN 02"/>
      <sheetName val="Sheet15"/>
      <sheetName val="fOOD"/>
      <sheetName val="FORM hc"/>
      <sheetName val="FORM pc"/>
      <sheetName val="CamPha"/>
      <sheetName val="MongCai"/>
      <sheetName val="70000000"/>
      <sheetName val="CV den trong to聮g"/>
      <sheetName val="Oð mai 279"/>
      <sheetName val="PNT_QUOT__3"/>
      <sheetName val="COAT_WRAP_QIOT__3"/>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ȴ0000000"/>
      <sheetName val="BangTH"/>
      <sheetName val="Xaylap "/>
      <sheetName val="Nhan cong"/>
      <sheetName val="Thietbi"/>
      <sheetName val="Diengiai"/>
      <sheetName val="Vanchuye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PNT-QUOT-D150#3"/>
      <sheetName val="PNT-QUOT-H153#3"/>
      <sheetName val="PNT-QUOT-K152#3"/>
      <sheetName val="PNT-QUOT-H146#3"/>
      <sheetName val="SOLIEU"/>
      <sheetName val="TINHTOAN"/>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Thang06-2002"/>
      <sheetName val="Thang07-2002"/>
      <sheetName val="Thang08-2002"/>
      <sheetName val="Thang09-2002"/>
      <sheetName val="Thang10-2002 "/>
      <sheetName val="Thang11-2002"/>
      <sheetName val="Thang12-2002"/>
      <sheetName val="Sheet1 (3)"/>
      <sheetName val="XLÇ_x0015_oppy"/>
      <sheetName val="Song ban 0,7x0,7"/>
      <sheetName val="Cong ban 0,8x ,8"/>
      <sheetName val="cocB40 5B"/>
      <sheetName val="cocD50 9A"/>
      <sheetName val="cocD75 16"/>
      <sheetName val="coc B80 TD25"/>
      <sheetName val="P27 B80"/>
      <sheetName val="Coc23 B80"/>
      <sheetName val="cong B80 C4"/>
      <sheetName val="Shedt1"/>
      <sheetName val="_x0012_0000000"/>
      <sheetName val="T_x000b_331"/>
      <sheetName val="p0000000"/>
      <sheetName val="Km283 - Jm284"/>
      <sheetName val="Macro1"/>
      <sheetName val="Macro2"/>
      <sheetName val="Macro3"/>
      <sheetName val="DŃ02"/>
      <sheetName val=""/>
      <sheetName val="Cong ban 1,5_x0013__x0000_"/>
      <sheetName val="xdcb 01-2003"/>
      <sheetName val="BKLBD"/>
      <sheetName val="PTDG"/>
      <sheetName val="DTCT"/>
      <sheetName val="vlct"/>
      <sheetName val="Sheet11"/>
      <sheetName val="Sheet12"/>
      <sheetName val="Sheet13"/>
      <sheetName val="Sheet14"/>
      <sheetName val="Baocao"/>
      <sheetName val="UT"/>
      <sheetName val="TongHopHD"/>
      <sheetName val="XXXXX\XX"/>
      <sheetName val="Áo"/>
      <sheetName val="Kѭ284"/>
      <sheetName val="0304"/>
      <sheetName val="0904"/>
      <sheetName val="1204"/>
      <sheetName val="80000000"/>
      <sheetName val="90000000"/>
      <sheetName val="a0000000"/>
      <sheetName val="b0000000"/>
      <sheetName val="c0000000"/>
      <sheetName val="ADKT"/>
      <sheetName val="TNghiªm T_x0002_ "/>
      <sheetName val="tt-_x0014_BA"/>
      <sheetName val="TD_x0014_"/>
      <sheetName val="_x0014_.12"/>
      <sheetName val="QD c5a HDQT (2)"/>
      <sheetName val="_x0003_hart1"/>
      <sheetName val="K43"/>
      <sheetName val="THKL"/>
      <sheetName val="PL43"/>
      <sheetName val="K43+0.00 - 338 Trai"/>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Km&quot;80"/>
      <sheetName val="Lap ®at ®hÖn"/>
      <sheetName val="mua vao"/>
      <sheetName val="chi phi "/>
      <sheetName val="ban ra 10%"/>
      <sheetName val="ct luong "/>
      <sheetName val="Nhap 6T"/>
      <sheetName val="baocaochinh(qui1.05) (DC)"/>
      <sheetName val="Ctuluongq.1.05"/>
      <sheetName val="BANG PHAN BO qui1.05(DC)"/>
      <sheetName val="BANG PHAN BO quiII.05"/>
      <sheetName val="bao cac cinh Qui II-2005"/>
      <sheetName val="gVL"/>
      <sheetName val="XNxlva sxthanKCIÉ"/>
      <sheetName val="Khac DP"/>
      <sheetName val="Khoi than "/>
      <sheetName val="B3_208_than"/>
      <sheetName val="B3_208_TU"/>
      <sheetName val="B3_208_TW"/>
      <sheetName val="B3_208_DP"/>
      <sheetName val="B3_208_khac"/>
      <sheetName val="Dong$bac"/>
      <sheetName val="Thang8-02"/>
      <sheetName val="Thang9-02"/>
      <sheetName val="Thang10-02"/>
      <sheetName val="Thang11-02"/>
      <sheetName val="Thang12-02"/>
      <sheetName val="Thang01-03"/>
      <sheetName val="Thang02-03"/>
      <sheetName val="30100000"/>
      <sheetName val="Ton 31.1"/>
      <sheetName val="NhapT.2"/>
      <sheetName val="Xuat T.2"/>
      <sheetName val="Ton 28.2"/>
      <sheetName val="H.Tra"/>
      <sheetName val="Hang CTY TRA LAI"/>
      <sheetName val="Hang NV Tra Lai"/>
      <sheetName val="GS02-thu0TM"/>
      <sheetName val="TAU"/>
      <sheetName val="KHACH"/>
      <sheetName val="BC1"/>
      <sheetName val="BC2"/>
      <sheetName val="BAO CAO AN"/>
      <sheetName val="BANGKEKHACH"/>
      <sheetName val="gìIÏÝ_x001c_Ã_x0008_ç¾{è"/>
      <sheetName val="Du tnan chi tiet coc nuoc"/>
      <sheetName val="Package1"/>
      <sheetName val="Don gia"/>
      <sheetName val="Nhap du lieu"/>
      <sheetName val="gìIÏÝ_x001c_齘_x0013_龜_x0013_ꗃ〒"/>
      <sheetName val="bc"/>
      <sheetName val="K.O"/>
      <sheetName val="xang _clc"/>
      <sheetName val="X¡NG_td"/>
      <sheetName val="MaZUT"/>
      <sheetName val="DIESEL"/>
      <sheetName val="CV den trong to?g"/>
      <sheetName val="?0000000"/>
      <sheetName val="7000 000"/>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TDT-TBࡁ"/>
      <sheetName val="120"/>
      <sheetName val="IFAD"/>
      <sheetName val="CVHN"/>
      <sheetName val="TCVM"/>
      <sheetName val="RIDP"/>
      <sheetName val="LDNN"/>
      <sheetName val="Thang 07"/>
      <sheetName val="T10-05"/>
      <sheetName val="T9-05"/>
      <sheetName val="t805"/>
      <sheetName val="11T"/>
      <sheetName val="9T"/>
      <sheetName val="Tong (op"/>
      <sheetName val="Coc 4ieu"/>
      <sheetName val="CV di ngoai to~g"/>
      <sheetName val="nghi dinhmCP"/>
      <sheetName val="CVpden trong tong"/>
      <sheetName val="5 nam (tach) x2)"/>
      <sheetName val="TL33-13.14"/>
      <sheetName val="tlđm190337,8"/>
      <sheetName val="GC190337,8"/>
      <sheetName val="033,7,8"/>
      <sheetName val="TL033 ,2,4"/>
      <sheetName val="TL 0331,2"/>
      <sheetName val="033-1,4"/>
      <sheetName val="TL033,19,5"/>
      <sheetName val="thaß26"/>
      <sheetName val="Sÿÿÿÿ"/>
      <sheetName val="quÿÿ"/>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PNT-P3.xlsUTong hop (2)"/>
      <sheetName val="Km276 - Ke277"/>
      <sheetName val="[PNT-P3.xlsUKm279 - Km280"/>
      <sheetName val="ESTI."/>
      <sheetName val="DI-ESTI"/>
      <sheetName val="TNghiÖ- VL"/>
      <sheetName val="BCDSPS"/>
      <sheetName val="BCDKT"/>
      <sheetName val="_x000b_luong phu"/>
      <sheetName val="ၔong hop QL48 - 2"/>
      <sheetName val="Dimu"/>
      <sheetName val="Klct"/>
      <sheetName val="Covi"/>
      <sheetName val="Nlvt"/>
      <sheetName val="Innl"/>
      <sheetName val="Invt"/>
      <sheetName val="Chon"/>
      <sheetName val="Qtnv"/>
      <sheetName val="Bqtn"/>
      <sheetName val="Bqtv"/>
      <sheetName val="Giao"/>
      <sheetName val="Dcap"/>
      <sheetName val="Nlie"/>
      <sheetName val="Mnli"/>
      <sheetName val="??-BLDG"/>
      <sheetName val="VÃt liÖu"/>
      <sheetName val="QD cua "/>
      <sheetName val="DC2@ï4"/>
      <sheetName val="Giao nhÿÿÿÿvu"/>
      <sheetName val="⁋㌱Ա_x0000_䭔㌱س_x0000_䭔ㄠㄴ_x0006_牴湯⁧琠湯౧_x0000_杮楨搠湩⵨偃_x0006_匀敨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sheetData sheetId="377"/>
      <sheetData sheetId="378"/>
      <sheetData sheetId="379"/>
      <sheetData sheetId="380"/>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sheetData sheetId="408"/>
      <sheetData sheetId="409"/>
      <sheetData sheetId="410"/>
      <sheetData sheetId="411"/>
      <sheetData sheetId="412" refreshError="1"/>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refreshError="1"/>
      <sheetData sheetId="517"/>
      <sheetData sheetId="518" refreshError="1"/>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refreshError="1"/>
      <sheetData sheetId="641" refreshError="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refreshError="1"/>
      <sheetData sheetId="692" refreshError="1"/>
      <sheetData sheetId="693" refreshError="1"/>
      <sheetData sheetId="694" refreshError="1"/>
      <sheetData sheetId="695" refreshError="1"/>
      <sheetData sheetId="696"/>
      <sheetData sheetId="697"/>
      <sheetData sheetId="698"/>
      <sheetData sheetId="699" refreshError="1"/>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sheetData sheetId="717"/>
      <sheetData sheetId="718" refreshError="1"/>
      <sheetData sheetId="719"/>
      <sheetData sheetId="72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HBT-1"/>
      <sheetName val="HBT-2"/>
      <sheetName val="DTH-1"/>
      <sheetName val="DTH-2"/>
      <sheetName val="LTTo-1"/>
      <sheetName val="PLEIKU RO"/>
      <sheetName val="NT"/>
      <sheetName val="HTK"/>
      <sheetName val="PDP-1"/>
      <sheetName val="phu_kien"/>
      <sheetName val="DZ_hathe"/>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01000000"/>
      <sheetName val="11000000"/>
      <sheetName val="21000000"/>
      <sheetName val="31000000"/>
      <sheetName val="41000000"/>
      <sheetName val="51000000"/>
      <sheetName val="XL4Popp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CPV"/>
      <sheetName val="DGCM"/>
      <sheetName val="TL-I"/>
      <sheetName val="chitiet"/>
      <sheetName val="THG"/>
      <sheetName val="XL4Poppy"/>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XXXXXXXX"/>
      <sheetName val="KHQ II"/>
      <sheetName val="00000000"/>
      <sheetName val="Gia VL"/>
      <sheetName val="Bang gia ca may"/>
      <sheetName val="Bang luong CB"/>
      <sheetName val="Bang P.tich CT"/>
      <sheetName val="D.toan chi tiet"/>
      <sheetName val="Bang TH Dtoan"/>
      <sheetName val="nhap"/>
      <sheetName val="TL3-2002"/>
      <sheetName val="9015"/>
      <sheetName val="0502"/>
      <sheetName val="2213"/>
      <sheetName val="7270"/>
      <sheetName val="8672"/>
      <sheetName val="3027"/>
      <sheetName val="3810"/>
      <sheetName val="8523"/>
      <sheetName val="MAU"/>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i tiet "/>
      <sheetName val="chi tiet huong"/>
      <sheetName val="TH"/>
      <sheetName val="TH (2)"/>
      <sheetName val="HR SWGR &amp; MCC"/>
      <sheetName val="Congty"/>
      <sheetName val="VPPN"/>
      <sheetName val="XN74"/>
      <sheetName val="XN54"/>
      <sheetName val="XN33"/>
      <sheetName val="NK96"/>
      <sheetName val="XL4Test5"/>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5 nam (tach)"/>
      <sheetName val="5 nam (tach) (2)"/>
      <sheetName val="KH 2003"/>
      <sheetName val="10000000"/>
      <sheetName val="20000000"/>
      <sheetName val="tong hop"/>
      <sheetName val="phan tich DG"/>
      <sheetName val="gia vat lieu"/>
      <sheetName val="gia xe may"/>
      <sheetName val="gia nhan cong"/>
      <sheetName val="ᄀ_x0000__x0000_䅀ᄀ_x0000__x0000_䅀ᄀ_x0000__x0000_䅀ᄀ_x0000__x0000_䅀ᄀ_x0000__x0000_䅀_x0000_䅀ᘀŀ_x0000_䅀ᘀŀ_x0000_䅀ᘀ"/>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DC1605"/>
      <sheetName val="DcnamTV"/>
      <sheetName val="ppnamdaibieu"/>
      <sheetName val="TyleAdreyanop"/>
      <sheetName val="ppAdreyanop"/>
      <sheetName val="ketqua"/>
      <sheetName val="maxminth"/>
      <sheetName val="KM20-21"/>
      <sheetName val="KM21-22"/>
      <sheetName val="KM22-23"/>
      <sheetName val="KM23-24"/>
      <sheetName val="KM24-25"/>
      <sheetName val="KM25-26"/>
      <sheetName val="KM26-27"/>
      <sheetName val="KM27-28"/>
      <sheetName val="KM28-29"/>
      <sheetName val="TCB2km27-28(T)"/>
      <sheetName val="TCB2km27-28 (R)"/>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H 12-1"/>
      <sheetName val="MTO REV_2_ARMOR_"/>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TCT"/>
      <sheetName val="PTVT"/>
      <sheetName val="THDT"/>
      <sheetName val="THVT"/>
      <sheetName val="THGT"/>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RUILDING ELE."/>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Duong cong vu hci (9;) (2)"/>
      <sheetName val=""/>
      <sheetName val="Sheet!4"/>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WEATHER P_x0003__x0000_OF LTG. &amp; ROD LTG."/>
      <sheetName val="NC"/>
      <sheetName val="dgnc1"/>
      <sheetName val="Gia VL den chan CT"/>
      <sheetName val="VL"/>
      <sheetName val="Khoi_Luong"/>
      <sheetName val="Don_Gia"/>
      <sheetName val="TB"/>
      <sheetName val="BT-Vua"/>
      <sheetName val="PHU LUC"/>
      <sheetName val="Hoan ã,anh"/>
      <sheetName val="TH4"/>
      <sheetName val="TB4"/>
      <sheetName val="CT4"/>
      <sheetName val="CT3"/>
      <sheetName val="TH3"/>
      <sheetName val="TB3"/>
      <sheetName val="CT2"/>
      <sheetName val="TH2"/>
      <sheetName val="TB2"/>
      <sheetName val="CT1"/>
      <sheetName val="TH1"/>
      <sheetName val="TB1"/>
      <sheetName val="TK111"/>
      <sheetName val="thang 1"/>
      <sheetName val="Thang 2"/>
      <sheetName val="thang 3"/>
      <sheetName val="thang 4"/>
      <sheetName val="thang 5"/>
      <sheetName val="thang 6"/>
      <sheetName val="thang 7"/>
      <sheetName val="gia nhan cong_x0000__x0000__x0000__x0000__x0000__x0000__x0000__x0000__x0000__x0000__x0000__x0000_傰_x0000__x0004__x0000__x0000_"/>
      <sheetName val="20000000_x0000__x0000__x0000__x0000__x0000__x0000__x0000__x0000__x0000__x0000__x0000_♸Ģ_x0000__x0004__x0000__x0000__x0000__x0000__x0000__x0000_怨Ģ"/>
      <sheetName val="04000002"/>
      <sheetName val="Du toan"/>
      <sheetName val="Phan tich vat tu"/>
      <sheetName val="Tong hop vat tu"/>
      <sheetName val="Tong hop gia"/>
      <sheetName val="Vat tu"/>
      <sheetName val="Tro giup"/>
      <sheetName val="Nhan cong"/>
      <sheetName val="May thi cong"/>
      <sheetName val="Chi phi chung"/>
      <sheetName val="Config"/>
      <sheetName val="DT"/>
      <sheetName val="CP"/>
      <sheetName val="BCT6"/>
      <sheetName val="T9"/>
      <sheetName val="T6"/>
      <sheetName val="T3"/>
      <sheetName val="T2"/>
      <sheetName val="T1"/>
      <sheetName val="T5"/>
      <sheetName val="Chart1"/>
      <sheetName val="Duong cong vၵ hcm (7)"/>
      <sheetName val="chiet tinhçan cuon"/>
      <sheetName val="K259 Subbase_x0000__x0000__x0000__x0000__x0000__x0000__x0000__x0000__x0000__x0000__x0000_悰ĺ_x0000__x0004__x0000__x0000__x0000__x0000_"/>
      <sheetName val="MTO REV..............nRE)"/>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DcfamTV"/>
      <sheetName val="chi tiet huïng"/>
      <sheetName val="luong 2"/>
      <sheetName val="luong3"/>
      <sheetName val="luong4"/>
      <sheetName val="km345+410-km345+500 (6)"/>
      <sheetName val="B䁏X"/>
      <sheetName val="T4"/>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NEW-PANEL"/>
      <sheetName val="SUM=BQ-REV.2"/>
      <sheetName val="gia nhan cong_x0000__x0000__x0000__x0000__x0000__x0000__x0000__x0000__x0000__x0000__x0000__x0000_傰Ÿ_x0000__x0004__x0000__x0000_"/>
      <sheetName val="CABLE _x0014_RAY"/>
      <sheetName val="[99Q3299(REV.1).xls"/>
      <sheetName val="ht 27-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sheetData sheetId="476"/>
      <sheetData sheetId="477"/>
      <sheetData sheetId="478"/>
      <sheetData sheetId="479"/>
      <sheetData sheetId="480" refreshError="1"/>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refreshError="1"/>
      <sheetData sheetId="586"/>
      <sheetData sheetId="587"/>
      <sheetData sheetId="588"/>
      <sheetData sheetId="589" refreshError="1"/>
      <sheetData sheetId="590" refreshError="1"/>
      <sheetData sheetId="591" refreshError="1"/>
      <sheetData sheetId="592" refreshError="1"/>
      <sheetData sheetId="593"/>
      <sheetData sheetId="594"/>
      <sheetData sheetId="595" refreshError="1"/>
      <sheetData sheetId="596"/>
      <sheetData sheetId="597"/>
      <sheetData sheetId="598"/>
      <sheetData sheetId="599"/>
      <sheetData sheetId="600"/>
      <sheetData sheetId="601" refreshError="1"/>
      <sheetData sheetId="602" refreshError="1"/>
      <sheetData sheetId="603"/>
      <sheetData sheetId="604" refreshError="1"/>
      <sheetData sheetId="605" refreshError="1"/>
      <sheetData sheetId="606"/>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BOCDO"/>
      <sheetName val="V_chuyen"/>
      <sheetName val="mong"/>
      <sheetName val="P_cap"/>
      <sheetName val="SL_khoitao"/>
      <sheetName val="p_luc"/>
      <sheetName val="CS-ldt"/>
      <sheetName val="tong"/>
      <sheetName val="TH_KP_CT(2)"/>
      <sheetName val="BANG_T_KE"/>
      <sheetName val="bve"/>
      <sheetName val="VLGOC"/>
      <sheetName val="CT_dz22"/>
      <sheetName val="CT_TBA"/>
      <sheetName val="CT_DZ04"/>
      <sheetName val="CT-THNGHIEM"/>
      <sheetName val="Gia_VC"/>
      <sheetName val="bia"/>
      <sheetName val="dm_nc_dz"/>
      <sheetName val="DM_MTC"/>
      <sheetName val="Be_tong"/>
      <sheetName val="HS_DT"/>
      <sheetName val="dm_tba"/>
      <sheetName val="dm_56"/>
      <sheetName val="DM_248"/>
      <sheetName val="Module1"/>
      <sheetName val="Ten_ct"/>
      <sheetName val="MTO REV.2(ARM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0">
          <cell r="A10" t="str">
            <v>140</v>
          </cell>
          <cell r="B10" t="str">
            <v>Cáöc truûc baïnh håi 5 T</v>
          </cell>
          <cell r="C10" t="str">
            <v>Ca</v>
          </cell>
          <cell r="D10">
            <v>221471</v>
          </cell>
        </row>
        <row r="11">
          <cell r="A11" t="str">
            <v>144</v>
          </cell>
          <cell r="B11" t="str">
            <v>Cáöc truûc baïnh håi 10</v>
          </cell>
          <cell r="C11" t="str">
            <v>Ca</v>
          </cell>
          <cell r="D11">
            <v>459263</v>
          </cell>
        </row>
        <row r="12">
          <cell r="A12" t="str">
            <v>171</v>
          </cell>
          <cell r="B12" t="str">
            <v>Maïy ván û thàng 0,3T</v>
          </cell>
          <cell r="C12" t="str">
            <v>Ca</v>
          </cell>
          <cell r="D12">
            <v>24890</v>
          </cell>
        </row>
        <row r="13">
          <cell r="A13" t="str">
            <v>172</v>
          </cell>
          <cell r="B13" t="str">
            <v>Maïy ván û thàng 0,5T</v>
          </cell>
          <cell r="C13" t="str">
            <v>Ca</v>
          </cell>
          <cell r="D13">
            <v>35858</v>
          </cell>
        </row>
        <row r="14">
          <cell r="A14" t="str">
            <v>173</v>
          </cell>
          <cell r="B14" t="str">
            <v>Maïy ván û thàng 2T</v>
          </cell>
          <cell r="C14" t="str">
            <v>Ca</v>
          </cell>
          <cell r="D14">
            <v>63347</v>
          </cell>
        </row>
        <row r="15">
          <cell r="A15" t="str">
            <v>194</v>
          </cell>
          <cell r="B15" t="str">
            <v>Maïy träün 100 lêt</v>
          </cell>
          <cell r="C15" t="str">
            <v>Ca</v>
          </cell>
          <cell r="D15">
            <v>32993</v>
          </cell>
        </row>
        <row r="16">
          <cell r="A16" t="str">
            <v>197</v>
          </cell>
          <cell r="B16" t="str">
            <v xml:space="preserve">Maïy träün 250 lêt </v>
          </cell>
          <cell r="C16" t="str">
            <v>Ca</v>
          </cell>
          <cell r="D16">
            <v>56585</v>
          </cell>
        </row>
        <row r="17">
          <cell r="A17" t="str">
            <v>223</v>
          </cell>
          <cell r="B17" t="str">
            <v>Maïy âáöm baìn 1 KW</v>
          </cell>
          <cell r="C17" t="str">
            <v>Ca</v>
          </cell>
          <cell r="D17">
            <v>22725</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DZ"/>
      <sheetName val="TO_BIA"/>
      <sheetName val="b1"/>
      <sheetName val="b2.1"/>
      <sheetName val="b2.2"/>
      <sheetName val="b3"/>
      <sheetName val="b4"/>
      <sheetName val="b5"/>
      <sheetName val="b6"/>
      <sheetName val="b7"/>
      <sheetName val="b8"/>
      <sheetName val="b9-1"/>
      <sheetName val="b9"/>
      <sheetName val="b10"/>
      <sheetName val="b11"/>
      <sheetName val="b15 "/>
      <sheetName val="b16"/>
      <sheetName val="b_dgia"/>
      <sheetName val="B17"/>
      <sheetName val="B19"/>
      <sheetName val="B22"/>
      <sheetName val="may"/>
      <sheetName val="Sheet1"/>
      <sheetName val="6THDNAM"/>
      <sheetName val="mbatrg"/>
      <sheetName val="MTL$-INTER"/>
    </sheetNames>
    <sheetDataSet>
      <sheetData sheetId="0" refreshError="1">
        <row r="2">
          <cell r="A2" t="str">
            <v>MADD</v>
          </cell>
          <cell r="B2" t="str">
            <v>STTNHANH</v>
          </cell>
          <cell r="C2" t="str">
            <v>NUTDAU</v>
          </cell>
          <cell r="D2" t="str">
            <v>NUTCUOI</v>
          </cell>
          <cell r="E2" t="str">
            <v>DDAU</v>
          </cell>
        </row>
        <row r="3">
          <cell r="A3" t="str">
            <v>AE41001</v>
          </cell>
          <cell r="C3" t="str">
            <v>P4</v>
          </cell>
          <cell r="D3" t="str">
            <v>D5</v>
          </cell>
        </row>
        <row r="4">
          <cell r="A4" t="str">
            <v>AE41002</v>
          </cell>
          <cell r="C4" t="str">
            <v>E41</v>
          </cell>
          <cell r="D4" t="str">
            <v>F3</v>
          </cell>
        </row>
        <row r="5">
          <cell r="A5" t="str">
            <v>AE41003</v>
          </cell>
          <cell r="C5" t="str">
            <v>E41</v>
          </cell>
          <cell r="D5" t="str">
            <v>F3</v>
          </cell>
        </row>
        <row r="6">
          <cell r="D6" t="str">
            <v>F8</v>
          </cell>
        </row>
        <row r="7">
          <cell r="D7" t="str">
            <v>F7</v>
          </cell>
        </row>
        <row r="8">
          <cell r="D8" t="str">
            <v>IALY</v>
          </cell>
        </row>
        <row r="9">
          <cell r="D9" t="str">
            <v>IALY</v>
          </cell>
        </row>
        <row r="10">
          <cell r="D10" t="str">
            <v>F14</v>
          </cell>
        </row>
        <row r="11">
          <cell r="D11" t="str">
            <v>F11</v>
          </cell>
        </row>
        <row r="12">
          <cell r="D12" t="str">
            <v>F16</v>
          </cell>
        </row>
        <row r="13">
          <cell r="D13" t="str">
            <v>F20</v>
          </cell>
        </row>
        <row r="14">
          <cell r="D14" t="str">
            <v>F12,F21</v>
          </cell>
        </row>
        <row r="15">
          <cell r="D15" t="str">
            <v>F9</v>
          </cell>
        </row>
        <row r="16">
          <cell r="D16" t="str">
            <v>F10</v>
          </cell>
        </row>
        <row r="17">
          <cell r="D17" t="str">
            <v>F13</v>
          </cell>
        </row>
        <row r="18">
          <cell r="D18">
            <v>471</v>
          </cell>
        </row>
      </sheetData>
      <sheetData sheetId="1"/>
      <sheetData sheetId="2" refreshError="1">
        <row r="3">
          <cell r="B3" t="str">
            <v xml:space="preserve"> ÂIÃÛN LÆÛC GIA LAI</v>
          </cell>
        </row>
        <row r="4">
          <cell r="B4" t="str">
            <v>THAÏNG</v>
          </cell>
          <cell r="C4" t="str">
            <v>PLEIKU</v>
          </cell>
          <cell r="D4" t="str">
            <v>AN KHÃ</v>
          </cell>
          <cell r="E4" t="str">
            <v>AYUNPA</v>
          </cell>
          <cell r="F4" t="str">
            <v>KRÄNGPA</v>
          </cell>
          <cell r="G4" t="str">
            <v>K'BANG</v>
          </cell>
          <cell r="H4" t="str">
            <v>CHÆ SÃ</v>
          </cell>
          <cell r="J4" t="str">
            <v>ÂÆÏC CÅ</v>
          </cell>
          <cell r="K4" t="str">
            <v>TOAÌN ÂIÃÛN LÆÛC</v>
          </cell>
        </row>
        <row r="5">
          <cell r="B5">
            <v>1</v>
          </cell>
          <cell r="C5">
            <v>9724385</v>
          </cell>
          <cell r="D5">
            <v>1542226</v>
          </cell>
          <cell r="E5">
            <v>913368</v>
          </cell>
          <cell r="F5">
            <v>204160</v>
          </cell>
          <cell r="G5">
            <v>280200</v>
          </cell>
          <cell r="H5">
            <v>1283880</v>
          </cell>
          <cell r="J5">
            <v>0</v>
          </cell>
          <cell r="K5">
            <v>14437480</v>
          </cell>
        </row>
        <row r="6">
          <cell r="B6">
            <v>2</v>
          </cell>
          <cell r="C6">
            <v>9517122</v>
          </cell>
          <cell r="D6">
            <v>1399898</v>
          </cell>
          <cell r="E6">
            <v>834132</v>
          </cell>
          <cell r="F6">
            <v>190316</v>
          </cell>
          <cell r="G6">
            <v>272850</v>
          </cell>
          <cell r="H6">
            <v>1193220</v>
          </cell>
          <cell r="J6">
            <v>0</v>
          </cell>
          <cell r="K6">
            <v>13887618</v>
          </cell>
        </row>
        <row r="7">
          <cell r="B7">
            <v>3</v>
          </cell>
          <cell r="C7">
            <v>10420835</v>
          </cell>
          <cell r="D7">
            <v>1497190</v>
          </cell>
          <cell r="E7">
            <v>955800</v>
          </cell>
          <cell r="F7">
            <v>230670</v>
          </cell>
          <cell r="G7">
            <v>316710</v>
          </cell>
          <cell r="H7">
            <v>1080335</v>
          </cell>
          <cell r="J7">
            <v>0</v>
          </cell>
          <cell r="K7">
            <v>15040701</v>
          </cell>
        </row>
        <row r="8">
          <cell r="B8">
            <v>4</v>
          </cell>
          <cell r="C8">
            <v>9319209</v>
          </cell>
          <cell r="D8">
            <v>1484656</v>
          </cell>
          <cell r="E8">
            <v>1056374</v>
          </cell>
          <cell r="F8">
            <v>265380</v>
          </cell>
          <cell r="G8">
            <v>315450</v>
          </cell>
          <cell r="H8">
            <v>1118395</v>
          </cell>
          <cell r="J8">
            <v>0</v>
          </cell>
          <cell r="K8">
            <v>14030496</v>
          </cell>
        </row>
        <row r="9">
          <cell r="B9">
            <v>5</v>
          </cell>
          <cell r="C9">
            <v>8498414</v>
          </cell>
          <cell r="D9">
            <v>1444710</v>
          </cell>
          <cell r="E9">
            <v>1238450</v>
          </cell>
          <cell r="F9">
            <v>271040</v>
          </cell>
          <cell r="G9">
            <v>338700</v>
          </cell>
          <cell r="H9">
            <v>832925</v>
          </cell>
          <cell r="J9">
            <v>283143</v>
          </cell>
          <cell r="K9">
            <v>13378605</v>
          </cell>
        </row>
        <row r="10">
          <cell r="B10">
            <v>6</v>
          </cell>
          <cell r="C10">
            <v>7774094</v>
          </cell>
          <cell r="D10">
            <v>1413374</v>
          </cell>
          <cell r="E10">
            <v>1224300</v>
          </cell>
          <cell r="F10">
            <v>238360</v>
          </cell>
          <cell r="G10">
            <v>304050</v>
          </cell>
          <cell r="H10">
            <v>728980</v>
          </cell>
          <cell r="J10">
            <v>272876</v>
          </cell>
          <cell r="K10">
            <v>12404567</v>
          </cell>
        </row>
        <row r="11">
          <cell r="B11">
            <v>7</v>
          </cell>
        </row>
        <row r="12">
          <cell r="B12">
            <v>8</v>
          </cell>
        </row>
        <row r="13">
          <cell r="B13">
            <v>9</v>
          </cell>
        </row>
        <row r="14">
          <cell r="B14">
            <v>10</v>
          </cell>
        </row>
        <row r="15">
          <cell r="B15">
            <v>11</v>
          </cell>
        </row>
        <row r="16">
          <cell r="B16">
            <v>12</v>
          </cell>
        </row>
        <row r="17">
          <cell r="B17" t="str">
            <v>TÄØNG</v>
          </cell>
          <cell r="C17">
            <v>55254059</v>
          </cell>
          <cell r="D17">
            <v>8782054</v>
          </cell>
          <cell r="E17">
            <v>6222424</v>
          </cell>
          <cell r="F17">
            <v>1399926</v>
          </cell>
          <cell r="G17">
            <v>1827960</v>
          </cell>
          <cell r="H17">
            <v>6237735</v>
          </cell>
          <cell r="J17">
            <v>556019</v>
          </cell>
          <cell r="K17">
            <v>83179467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BANGGIA"/>
      <sheetName val="nhancong"/>
      <sheetName val="btong72"/>
      <sheetName val="vcboc do"/>
      <sheetName val="vcboc do (2)"/>
      <sheetName val="ct  ptn"/>
      <sheetName val="CTPTN2"/>
      <sheetName val="TONGHOPPTN"/>
      <sheetName val="tutudung"/>
      <sheetName val="tudieukhien"/>
      <sheetName val="Sheet15 (2)"/>
      <sheetName val="Sheet14 (3)"/>
      <sheetName val="Sheet9"/>
      <sheetName val="Sheet10"/>
      <sheetName val="Sheet11"/>
      <sheetName val="Sheet12"/>
      <sheetName val="Sheet13"/>
      <sheetName val="Sheet14"/>
      <sheetName val="NThT1"/>
      <sheetName val="NThT2"/>
      <sheetName val="NThT3"/>
      <sheetName val="NThT4"/>
      <sheetName val="NThT5"/>
      <sheetName val="XL4Poppy"/>
    </sheetNames>
    <sheetDataSet>
      <sheetData sheetId="0" refreshError="1">
        <row r="4">
          <cell r="B4" t="str">
            <v>Xi màng PC30</v>
          </cell>
          <cell r="C4">
            <v>975</v>
          </cell>
        </row>
        <row r="5">
          <cell r="B5" t="str">
            <v>Xi màng PC40</v>
          </cell>
          <cell r="C5">
            <v>1100</v>
          </cell>
        </row>
        <row r="6">
          <cell r="B6" t="str">
            <v>Caït vaìng</v>
          </cell>
          <cell r="C6">
            <v>32000</v>
          </cell>
        </row>
        <row r="7">
          <cell r="B7" t="str">
            <v>Âaï dàm 0,5x1</v>
          </cell>
          <cell r="C7">
            <v>155000</v>
          </cell>
        </row>
        <row r="8">
          <cell r="B8" t="str">
            <v>Âaï dàm 1x2</v>
          </cell>
          <cell r="C8">
            <v>130000</v>
          </cell>
        </row>
        <row r="9">
          <cell r="B9" t="str">
            <v>Âaï dàm 2x4</v>
          </cell>
          <cell r="C9">
            <v>110000</v>
          </cell>
        </row>
        <row r="10">
          <cell r="B10" t="str">
            <v>Âaï dàm 4x6</v>
          </cell>
          <cell r="C10">
            <v>90000</v>
          </cell>
        </row>
        <row r="11">
          <cell r="B11" t="str">
            <v>Âaï dàm 6x8</v>
          </cell>
          <cell r="C11">
            <v>80000</v>
          </cell>
        </row>
        <row r="12">
          <cell r="B12" t="str">
            <v>Gäù vaïn</v>
          </cell>
          <cell r="C12">
            <v>1300000</v>
          </cell>
        </row>
        <row r="13">
          <cell r="B13" t="str">
            <v>Âinh</v>
          </cell>
          <cell r="C13">
            <v>6500</v>
          </cell>
        </row>
        <row r="14">
          <cell r="B14" t="str">
            <v>Âinh âéa</v>
          </cell>
          <cell r="C14">
            <v>400</v>
          </cell>
        </row>
        <row r="15">
          <cell r="B15" t="str">
            <v>Cáy chäúng</v>
          </cell>
          <cell r="C15">
            <v>5000</v>
          </cell>
        </row>
        <row r="16">
          <cell r="B16" t="str">
            <v>Dáy</v>
          </cell>
          <cell r="C16">
            <v>2000</v>
          </cell>
        </row>
        <row r="17">
          <cell r="B17" t="str">
            <v>Gaûch theí</v>
          </cell>
          <cell r="C17">
            <v>200</v>
          </cell>
        </row>
        <row r="18">
          <cell r="B18" t="str">
            <v>Theïp âãûm</v>
          </cell>
          <cell r="C18">
            <v>4800</v>
          </cell>
        </row>
        <row r="19">
          <cell r="B19" t="str">
            <v>Theïp troìn</v>
          </cell>
          <cell r="C19">
            <v>4800</v>
          </cell>
        </row>
        <row r="20">
          <cell r="B20" t="str">
            <v>Dáy theïp</v>
          </cell>
          <cell r="C20">
            <v>6500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Tong San luong"/>
      <sheetName val="TQT"/>
      <sheetName val="Tong Quyettoan"/>
      <sheetName val="Quyettoan 2001"/>
      <sheetName val="TT tam ung"/>
      <sheetName val="QT thue 2001"/>
      <sheetName val="P bo CPC 2001"/>
      <sheetName val="PB KHTS 2001"/>
      <sheetName val="Dieuchinh thueVAT"/>
      <sheetName val="Congty"/>
      <sheetName val="VPPN"/>
      <sheetName val="XN74"/>
      <sheetName val="XN54"/>
      <sheetName val="XN33"/>
      <sheetName val="NK96"/>
      <sheetName val="XL4Test5"/>
      <sheetName val="Dong Dau"/>
      <sheetName val="Sau dong"/>
      <sheetName val="Ma xa"/>
      <sheetName val="Me tri"/>
      <sheetName val="My dinh"/>
      <sheetName val="Tong cong"/>
      <sheetName val="Sheet4"/>
      <sheetName val="Sheet5"/>
      <sheetName val="moma o 7+9"/>
      <sheetName val="Sheet2"/>
      <sheetName val="Sheet3"/>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du tru di BT,TV,BPhuoc1"/>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BR"/>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b1"/>
      <sheetName val="DZ"/>
      <sheetName val="tong hop"/>
      <sheetName val="phan tich DG"/>
      <sheetName val="gia vat lieu"/>
      <sheetName val="gia xe may"/>
      <sheetName val="gia nhan cong"/>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HNN"/>
      <sheetName val="DPRRtm"/>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MTO REV_0"/>
      <sheetName val="Quang T2i"/>
      <sheetName val="Quang Ngaa"/>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BD52"/>
      <sheetName val="Coc 52"/>
      <sheetName val="BD225"/>
      <sheetName val="Coc 225"/>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DT"/>
      <sheetName val="Cham cong (5)"/>
      <sheetName val="Ha Thanh"/>
      <sheetName val="THUTHAU6Tџ2000"/>
      <sheetName val="DSKH HN"/>
      <sheetName val="NKY "/>
      <sheetName val="DS-TT"/>
      <sheetName val=" HN NHAP"/>
      <sheetName val="KHO HN"/>
      <sheetName val="CNO "/>
      <sheetName val="Gia VÌ"/>
      <sheetName val=""/>
      <sheetName val="99Q3299(REV.0)"/>
      <sheetName val="VAY"/>
      <sheetName val="Bom"/>
      <sheetName val="Chart1"/>
      <sheetName val="thang1"/>
      <sheetName val="DTCT"/>
      <sheetName val="PTVT"/>
      <sheetName val="THDT"/>
      <sheetName val="THVT"/>
      <sheetName val="THGT"/>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CATHODIC PROTEATION"/>
      <sheetName val="TK331A"/>
      <sheetName val="TK131B"/>
      <sheetName val="TK131A"/>
      <sheetName val="TK 331c1"/>
      <sheetName val="TK331C"/>
      <sheetName val="CT331-2003"/>
      <sheetName val="CT 331"/>
      <sheetName val="CT131-2003"/>
      <sheetName val="CT 131"/>
      <sheetName val="TK331B"/>
      <sheetName val="+h 10-11"/>
      <sheetName val="T1"/>
      <sheetName val="T2"/>
      <sheetName val="T3"/>
      <sheetName val="T4"/>
      <sheetName val="K243 K98"/>
      <sheetName val="_x000b_25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 24-11"/>
      <sheetName val="Duong cong_x0000_vu hcm (7;) (2)"/>
      <sheetName val="km341+1077 -km341+!177.61"/>
      <sheetName val="TL kenh Hon Cut"/>
      <sheetName val="Hon Soi"/>
      <sheetName val="DG"/>
      <sheetName val="BTH"/>
      <sheetName val="VLQI-2005"/>
      <sheetName val="00000003"/>
      <sheetName val="CP"/>
      <sheetName val="BCT6"/>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 bdca3"/>
      <sheetName val=" BDA3"/>
      <sheetName val="CHAM CONG  nam2004"/>
      <sheetName val="CA 3 &amp; DOC HAI 04"/>
      <sheetName val=" BVCQ"/>
      <sheetName val=" BVBH"/>
      <sheetName val=" BVPXL"/>
      <sheetName val="km346£}0-km346+240 (2)"/>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mau 1"/>
      <sheetName val="mau 10"/>
      <sheetName val="mau 2"/>
      <sheetName val="mau 3"/>
      <sheetName val="mau 4"/>
      <sheetName val="Tai san luu dong"/>
      <sheetName val="Boiduongkiemke"/>
      <sheetName val="Tonghopgiatri"/>
      <sheetName val="Kiemke30-6"/>
      <sheetName val="H-QN_x0000__x0000__x0000__x0000__x0000__x0000__x0000__x0000__x0000__x0000__x0000_줔Ư_x0000__x0004__x0000__x0000__x0000__x0000__x0000__x0000_圌Ư_x0000__x0000__x0000__x0000_"/>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_x0003_TC"/>
      <sheetName val="KP ÿÿ"/>
      <sheetName val="tde"/>
      <sheetName val="Y_x0000__x0004_HD"/>
      <sheetName val="CUOC HAQUANG"/>
      <sheetName val="CUOC207"/>
      <sheetName val="CUOCBAO LAM"/>
      <sheetName val="CUOCPHUCHOA"/>
      <sheetName val="tong"/>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cell>
          <cell r="H1">
            <v>0</v>
          </cell>
          <cell r="I1">
            <v>0</v>
          </cell>
          <cell r="J1">
            <v>0</v>
          </cell>
          <cell r="K1" t="str">
            <v/>
          </cell>
          <cell r="L1" t="str">
            <v>M+L</v>
          </cell>
          <cell r="M1">
            <v>0</v>
          </cell>
          <cell r="N1">
            <v>0</v>
          </cell>
          <cell r="O1">
            <v>60</v>
          </cell>
          <cell r="P1">
            <v>114600</v>
          </cell>
          <cell r="Q1">
            <v>0</v>
          </cell>
        </row>
        <row r="2">
          <cell r="B2" t="str">
            <v>??  LNG TERMINAL</v>
          </cell>
          <cell r="C2">
            <v>0</v>
          </cell>
          <cell r="D2">
            <v>0</v>
          </cell>
          <cell r="E2">
            <v>0</v>
          </cell>
          <cell r="F2">
            <v>0</v>
          </cell>
          <cell r="G2" t="str">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cell>
          <cell r="F36">
            <v>0</v>
          </cell>
          <cell r="G36">
            <v>0</v>
          </cell>
          <cell r="H36">
            <v>0</v>
          </cell>
          <cell r="I36">
            <v>0</v>
          </cell>
          <cell r="J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L39">
            <v>0</v>
          </cell>
          <cell r="M39">
            <v>0</v>
          </cell>
          <cell r="N39">
            <v>0</v>
          </cell>
          <cell r="O39">
            <v>0</v>
          </cell>
          <cell r="P39">
            <v>0</v>
          </cell>
          <cell r="Q39">
            <v>0</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row>
        <row r="41">
          <cell r="A41">
            <v>36</v>
          </cell>
          <cell r="B41" t="str">
            <v>LABOR PRICE ????</v>
          </cell>
          <cell r="E41" t="str">
            <v/>
          </cell>
          <cell r="F41">
            <v>0</v>
          </cell>
          <cell r="G41">
            <v>0</v>
          </cell>
          <cell r="H41">
            <v>0</v>
          </cell>
          <cell r="I41">
            <v>0</v>
          </cell>
          <cell r="J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L44">
            <v>0</v>
          </cell>
          <cell r="M44">
            <v>0</v>
          </cell>
          <cell r="N44">
            <v>0</v>
          </cell>
          <cell r="O44">
            <v>0</v>
          </cell>
          <cell r="P44">
            <v>0</v>
          </cell>
          <cell r="Q44">
            <v>0</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cell>
          <cell r="D46" t="str">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cell>
          <cell r="D82" t="str">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F137">
            <v>0</v>
          </cell>
          <cell r="H137">
            <v>0</v>
          </cell>
        </row>
        <row r="138">
          <cell r="A138" t="str">
            <v>A.7</v>
          </cell>
          <cell r="B138" t="str">
            <v xml:space="preserve">  DC POWER SUPPLY       </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0.25</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12</v>
          </cell>
          <cell r="D390">
            <v>9.5299999999999994</v>
          </cell>
          <cell r="E390">
            <v>1</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0.35</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refreshError="1"/>
      <sheetData sheetId="389"/>
      <sheetData sheetId="390"/>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sheetData sheetId="600"/>
      <sheetData sheetId="601"/>
      <sheetData sheetId="602"/>
      <sheetData sheetId="603"/>
      <sheetData sheetId="604"/>
      <sheetData sheetId="605"/>
      <sheetData sheetId="606"/>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th"/>
    </sheetNames>
    <sheetDataSet>
      <sheetData sheetId="0">
        <row r="5">
          <cell r="M5">
            <v>9047741540.4925995</v>
          </cell>
        </row>
        <row r="6">
          <cell r="M6">
            <v>27534215197.918823</v>
          </cell>
        </row>
        <row r="7">
          <cell r="M7">
            <v>14772595127.207962</v>
          </cell>
        </row>
        <row r="8">
          <cell r="M8">
            <v>19751817594.599224</v>
          </cell>
        </row>
        <row r="9">
          <cell r="M9">
            <v>40044513251.092003</v>
          </cell>
        </row>
        <row r="10">
          <cell r="M10">
            <v>3957406532.5</v>
          </cell>
        </row>
        <row r="39">
          <cell r="D39">
            <v>18730001659.707962</v>
          </cell>
        </row>
      </sheetData>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TC"/>
      <sheetName val="Dat"/>
    </sheetNames>
    <sheetDataSet>
      <sheetData sheetId="0"/>
      <sheetData sheetId="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BAN-VE"/>
      <sheetName val="LK-TA"/>
      <sheetName val="LK-TBA"/>
      <sheetName val="LK-HA"/>
      <sheetName val="Sheet1"/>
      <sheetName val="Sheet2"/>
      <sheetName val="Sheet3"/>
      <sheetName val="sl_dtoan"/>
      <sheetName val="MTO REV.0"/>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th dt dz&amp;tba shoa"/>
      <sheetName val="Chi tiet VL-NC-MTC"/>
    </sheetNames>
    <sheetDataSet>
      <sheetData sheetId="0"/>
      <sheetData sheetId="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TC"/>
      <sheetName val="Dat"/>
      <sheetName val="TN-TBA"/>
      <sheetName val="TN-22"/>
      <sheetName val="TN-0,4"/>
      <sheetName val="TH-tba "/>
      <sheetName val="GIA "/>
      <sheetName val="KP-TBA"/>
      <sheetName val="KP-0,4"/>
      <sheetName val="KS"/>
      <sheetName val="0,4"/>
      <sheetName val="TH-0.4"/>
      <sheetName val="TH-tba"/>
      <sheetName val="KP-22"/>
      <sheetName val="TH-22"/>
      <sheetName val="22"/>
      <sheetName val="TBA"/>
      <sheetName val="DG-VC"/>
      <sheetName val="TH-TBI "/>
      <sheetName val="G.Bton"/>
      <sheetName val="NEW-PANEL"/>
      <sheetName val="THAYCTO "/>
      <sheetName val="th dt dz&amp;tba sho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tong"/>
      <sheetName val="Sheet3"/>
      <sheetName val="Sheet2"/>
      <sheetName val="V_lieu"/>
      <sheetName val="bia"/>
      <sheetName val="P_cap"/>
      <sheetName val="THOP_VAT"/>
      <sheetName val="BANG_T_KE"/>
      <sheetName val="bve"/>
      <sheetName val="VLGOC"/>
      <sheetName val="VL_M"/>
      <sheetName val="CT_dz22"/>
      <sheetName val="GC_22"/>
      <sheetName val="CT_TBA"/>
      <sheetName val="GC_TBA"/>
      <sheetName val="CT_DZ04"/>
      <sheetName val="GC_04"/>
      <sheetName val="CT-THNGHIEM"/>
      <sheetName val="V_chuyen"/>
      <sheetName val="BOCDO"/>
      <sheetName val="Be_tong"/>
      <sheetName val="mong"/>
      <sheetName val="Gia_VC"/>
      <sheetName val="dm_nc_dz"/>
      <sheetName val="DM_MTC"/>
      <sheetName val="dm_tba"/>
      <sheetName val="dm_56"/>
      <sheetName val="DM_248"/>
      <sheetName val="CS-ldt"/>
      <sheetName val="SL_khoitao"/>
      <sheetName val="p_luc"/>
      <sheetName val="Sheet1"/>
      <sheetName val="Module1"/>
      <sheetName val="CT-THN_x0007_HIEM"/>
      <sheetName val="th dt dz&amp;tba shoa"/>
    </sheetNames>
    <sheetDataSet>
      <sheetData sheetId="0"/>
      <sheetData sheetId="1"/>
      <sheetData sheetId="2"/>
      <sheetData sheetId="3"/>
      <sheetData sheetId="4"/>
      <sheetData sheetId="5"/>
      <sheetData sheetId="6"/>
      <sheetData sheetId="7" refreshError="1"/>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refreshError="1"/>
      <sheetData sheetId="27"/>
      <sheetData sheetId="28"/>
      <sheetData sheetId="29"/>
      <sheetData sheetId="30"/>
      <sheetData sheetId="31"/>
      <sheetData sheetId="32" refreshError="1"/>
      <sheetData sheetId="33"/>
      <sheetData sheetId="3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BANG_T_KE"/>
      <sheetName val="dm_nc_dz"/>
      <sheetName val="dm_56"/>
      <sheetName val="DM_MTC"/>
      <sheetName val="VLGOC"/>
      <sheetName val="VL_M"/>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Duthau"/>
      <sheetName val="1-2-4"/>
      <sheetName val="CPXL"/>
      <sheetName val="Sheet1"/>
      <sheetName val="CPTB"/>
      <sheetName val="TN"/>
      <sheetName val="TH"/>
      <sheetName val="DTCT"/>
      <sheetName val="Daysu"/>
      <sheetName val="GIA"/>
      <sheetName val="NCONG"/>
      <sheetName val="00000000"/>
      <sheetName val="XL4Poppy"/>
      <sheetName val="gvl"/>
      <sheetName val="BANG_T_KE"/>
      <sheetName val="dm_nc_dz"/>
      <sheetName val="dm_56"/>
      <sheetName val="DM_MTC"/>
      <sheetName val="VLGOC"/>
      <sheetName val="VL_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MD"/>
      <sheetName val="ND"/>
      <sheetName val="CONG"/>
      <sheetName val="DGCT"/>
      <sheetName val="XL4Poppy"/>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Congty"/>
      <sheetName val="VPPN"/>
      <sheetName val="XN74"/>
      <sheetName val="XN54"/>
      <sheetName val="XN33"/>
      <sheetName val="NK96"/>
      <sheetName val="XL4Test5"/>
      <sheetName val="THCT"/>
      <sheetName val="cap cho cac DT"/>
      <sheetName val="Ung - hoan"/>
      <sheetName val="CP may"/>
      <sheetName val="SS"/>
      <sheetName val="NVL"/>
      <sheetName val="00000000"/>
      <sheetName val="10000000"/>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Dong Dau"/>
      <sheetName val="Dong Dau (2)"/>
      <sheetName val="Sau dong"/>
      <sheetName val="Ma xa"/>
      <sheetName val="My dinh"/>
      <sheetName val="Tong cong"/>
      <sheetName val="KH 2003 (moi max)"/>
      <sheetName val="VL"/>
      <sheetName val="CTXD"/>
      <sheetName val=".."/>
      <sheetName val="CTDN"/>
      <sheetName val="san vuon"/>
      <sheetName val="khu phu tro"/>
      <sheetName val="TH"/>
      <sheetName val="Chart2"/>
      <sheetName val="1"/>
      <sheetName val="be tong"/>
      <sheetName val="Thep"/>
      <sheetName val="Tong hop thep"/>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KH12"/>
      <sheetName val="CN12"/>
      <sheetName val="HD12"/>
      <sheetName val="KH1"/>
      <sheetName val="Thuyet minh"/>
      <sheetName val="CQ-HQ"/>
      <sheetName val="tscd"/>
      <sheetName val="KM"/>
      <sheetName val="KHOANMUC"/>
      <sheetName val="CPQL"/>
      <sheetName val="SANLUONG"/>
      <sheetName val="SSCP-SL"/>
      <sheetName val="CPSX"/>
      <sheetName val="KQKD"/>
      <sheetName val="CDSL (2)"/>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Gia VL"/>
      <sheetName val="Bang gia ca may"/>
      <sheetName val="Bang luong CB"/>
      <sheetName val="Bang P.tich CT"/>
      <sheetName val="D.toan chi tiet"/>
      <sheetName val="Bang TH Dtoa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cd viaK0-T6"/>
      <sheetName val="cdvia T6-Tc24"/>
      <sheetName val="cdvia Tc24-T46"/>
      <sheetName val="cdbtnL2ko-k0+361"/>
      <sheetName val="cd btnL2k0+361-T19"/>
      <sheetName val="DTHH"/>
      <sheetName val="Bang1"/>
      <sheetName val="TAI TRONG"/>
      <sheetName val="NOI LUC"/>
      <sheetName val="TINH DUYET THTT CHINH"/>
      <sheetName val="TDUYET THTT PHU"/>
      <sheetName val="TINH DAO DONG VA DO VONG"/>
      <sheetName val="TINH NEO"/>
      <sheetName val="01"/>
      <sheetName val="02"/>
      <sheetName val="03"/>
      <sheetName val="04"/>
      <sheetName val="05"/>
      <sheetName val="Sheet13"/>
      <sheetName val="Sheet14"/>
      <sheetName val="Sheet15"/>
      <sheetName val="Sheet16"/>
      <sheetName val="Sheet17"/>
      <sheetName val="Sheet18"/>
      <sheetName val="Sheet19"/>
      <sheetName val="Sheet2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C45A-BH"/>
      <sheetName val="C46A-BH"/>
      <sheetName val="C47A-BH"/>
      <sheetName val="C48A-BH"/>
      <sheetName val="S-53-1"/>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Thep "/>
      <sheetName val="Chi tiet Khoi luong"/>
      <sheetName val="TH khoi luong"/>
      <sheetName val="Chiet tinh vat lieu "/>
      <sheetName val="TH KL VL"/>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DS them luong qui 4-2002"/>
      <sheetName val="Phuc loi 2-9-02"/>
      <sheetName val="PCLB-2002"/>
      <sheetName val="Thuong nhan dip 21-12-02"/>
      <sheetName val="Thuong dip nhan danh hieu AHL§"/>
      <sheetName val="Thang luong thu 13 nam 2002"/>
      <sheetName val="Luong SX# dip Tet Qui Mui(dong)"/>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DT"/>
      <sheetName val="THND"/>
      <sheetName val="THMD"/>
      <sheetName val="Phtro1"/>
      <sheetName val="DTKS1"/>
      <sheetName val="CT1m"/>
      <sheetName val="KL VL"/>
      <sheetName val="KHCTiet"/>
      <sheetName val="QT 9-6"/>
      <sheetName val="Thuong luu HB"/>
      <sheetName val="QT03"/>
      <sheetName val="QT"/>
      <sheetName val="PTmay"/>
      <sheetName val="KK"/>
      <sheetName val="QT Ky T"/>
      <sheetName val="BCKT"/>
      <sheetName val="bc vt TON BAI"/>
      <sheetName val="XXXXXXX0"/>
      <sheetName val="0_x0000_Ԁ_x0000_가"/>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NAM 2004"/>
      <sheetName val="dutoan1"/>
      <sheetName val="Anhtoan"/>
      <sheetName val="dutoan2"/>
      <sheetName val="vat tu"/>
      <sheetName val="sent to"/>
      <sheetName val="VAT TU NHAN TXQN"/>
      <sheetName val="bang tong ke khoi luong vat tu"/>
      <sheetName val="hcong tkhe"/>
      <sheetName val="VAT TU NHAN TKHE"/>
      <sheetName val="hcong qn"/>
      <sheetName val="VAT TU NHAN (2)"/>
      <sheetName val="9"/>
      <sheetName val="10"/>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an tich DG"/>
      <sheetName val="gia vat lieu"/>
      <sheetName val="gia xe may"/>
      <sheetName val="gia nhan co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Quang Tri"/>
      <sheetName val="TTHue"/>
      <sheetName val="Da Nang"/>
      <sheetName val="Quang Nam"/>
      <sheetName val="Quang Ngai"/>
      <sheetName val="TH DH-QN"/>
      <sheetName val="KP HD"/>
      <sheetName val="DB HD"/>
      <sheetName val="cong Q2"/>
      <sheetName val="T.U luong Q1"/>
      <sheetName val="T.U luong Q2"/>
      <sheetName val="T.U luong Q3"/>
      <sheetName val="CHIT"/>
      <sheetName val="THXH"/>
      <sheetName val="BHXH"/>
      <sheetName val="XN79"/>
      <sheetName val="CTMT"/>
      <sheetName val="HTSD6LD"/>
      <sheetName val="HTSDDNN"/>
      <sheetName val="HTSDKT"/>
      <sheetName val="BD"/>
      <sheetName val="HTNT"/>
      <sheetName val="CHART"/>
      <sheetName val="HTDT"/>
      <sheetName val="HTSDD"/>
      <sheetName val="Tien ung"/>
      <sheetName val="phi luong3"/>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Quyet toan"/>
      <sheetName val="Thu hoi"/>
      <sheetName val="Lai vay"/>
      <sheetName val="Tien vay"/>
      <sheetName val="Cong no"/>
      <sheetName val="Cop pha"/>
      <sheetName val="20000000"/>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Phu luc HD"/>
      <sheetName val="tc"/>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refreshError="1"/>
      <sheetData sheetId="733" refreshError="1"/>
      <sheetData sheetId="734" refreshError="1"/>
      <sheetData sheetId="735"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KLThieu"/>
      <sheetName val="CHAOTHAU"/>
      <sheetName val="DONGIA"/>
      <sheetName val="VCHUYEN"/>
      <sheetName val="GIATHAU"/>
      <sheetName val="CHI TIET"/>
      <sheetName val="CPBT"/>
      <sheetName val="CTvanchuyen"/>
      <sheetName val="khoiluongthieu"/>
      <sheetName val="CHI TIET (2)"/>
      <sheetName val="Sheet8"/>
      <sheetName val="Sheet9"/>
      <sheetName val="Sheet10"/>
      <sheetName val="Sheet11"/>
      <sheetName val="Sheet12"/>
      <sheetName val="Sheet13"/>
      <sheetName val="Sheet14"/>
      <sheetName val="Sheet15"/>
      <sheetName val="Sheet16"/>
      <sheetName val="XXXXXXXX"/>
      <sheetName val="XL4Poppy"/>
      <sheetName val="QT110VINH"/>
      <sheetName val="KLHT"/>
      <sheetName val="Sheet3"/>
      <sheetName val="Sheet2"/>
      <sheetName val="Sheet1"/>
      <sheetName val="Sheet6"/>
      <sheetName val="Sheet5"/>
      <sheetName val="Sheet4"/>
      <sheetName val="Sheet7"/>
      <sheetName val="doan phi"/>
      <sheetName val="gvl"/>
      <sheetName val="NCong"/>
    </sheetNames>
    <definedNames>
      <definedName name="DataFilter"/>
      <definedName name="DataSort"/>
      <definedName name="GoBack" sheetId="2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xe"/>
      <sheetName val="bia"/>
      <sheetName val="TH_DT"/>
      <sheetName val="DZ_22"/>
      <sheetName val="t_ke_22"/>
      <sheetName val="CT_DZ22"/>
      <sheetName val="TBA"/>
      <sheetName val="t_ke_tba"/>
      <sheetName val="CT_TBA"/>
      <sheetName val="dz-04"/>
      <sheetName val="t_ke_04"/>
      <sheetName val="CT_DZ0,4"/>
      <sheetName val="CT-THNGHIEM"/>
      <sheetName val="VC_2"/>
      <sheetName val="BOCDO"/>
      <sheetName val="D_GIA"/>
      <sheetName val="mong"/>
      <sheetName val="Gia_VC"/>
      <sheetName val="DM_TBA"/>
      <sheetName val="DG_DZ"/>
      <sheetName val="DM_248"/>
      <sheetName val="SL_khoitao"/>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DONGIA"/>
      <sheetName val="dtmoi"/>
      <sheetName val="KLHT"/>
    </sheetNames>
    <definedNames>
      <definedName name="DataFilter"/>
      <definedName name="DataSort"/>
      <definedName name="GoBack" sheetId="56"/>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 val="CoSoVC"/>
      <sheetName val="DG_DZ"/>
      <sheetName val="DONG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Sheet2"/>
      <sheetName val="DG_DZ"/>
      <sheetName val="DONGIA"/>
      <sheetName val="DanhMuc"/>
    </sheetNames>
    <sheetDataSet>
      <sheetData sheetId="0" refreshError="1"/>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9 月"/>
      <sheetName val="8 月"/>
      <sheetName val="LSN"/>
      <sheetName val="Sheet3"/>
      <sheetName val="Sheet1"/>
      <sheetName val="Sheet2"/>
      <sheetName val="THKP  (2)"/>
      <sheetName val="DGCT cong (TM)"/>
      <sheetName val="DGCT PH (TM)"/>
      <sheetName val="DGCT MD (TM)"/>
      <sheetName val="DGCT ND (TM)"/>
      <sheetName val="VBT (2)"/>
      <sheetName val="THKP "/>
      <sheetName val="DGCT MD"/>
      <sheetName val="DGCT ND"/>
      <sheetName val="DGCT cong"/>
      <sheetName val="DGCT PH"/>
      <sheetName val="NC (2)"/>
      <sheetName val="XM"/>
      <sheetName val="NC"/>
      <sheetName val="VL"/>
      <sheetName val="DGCT-YL"/>
      <sheetName val="TH-YL"/>
      <sheetName val="VBT"/>
      <sheetName val="BT"/>
      <sheetName val="XL4Poppy"/>
      <sheetName val="O.Do-Cong Cai tat"/>
      <sheetName val="Cty CTGT 1 TN "/>
      <sheetName val="O Khue Qlo 3"/>
      <sheetName val="O.Do-TNVCA Q.ninh"/>
      <sheetName val="O chien QL 53-1413"/>
      <sheetName val="O.chien QL53-3311"/>
      <sheetName val="Sheet4"/>
      <sheetName val="o.Huyen - CMNC"/>
      <sheetName val="Huyen Quoc lo 91"/>
      <sheetName val="Sambuvina"/>
      <sheetName val="O huyen - lai cu"/>
      <sheetName val="o.Huyen - HP"/>
      <sheetName val="O.Khuong -Nha be Can gio"/>
      <sheetName val="tong hop nha be 141 "/>
      <sheetName val="¤.kh­¬ng -Nhµ thÞ uû VY"/>
      <sheetName val="Tong hop viet tri"/>
      <sheetName val="Khuong Vtri"/>
      <sheetName val="Khuong Daklak"/>
      <sheetName val="Khuong DL"/>
      <sheetName val="khuong viet tri"/>
      <sheetName val="Ctiet Qlo2 O Khuong"/>
      <sheetName val="Thop Qlo2 O khuong"/>
      <sheetName val="O.Hien T190"/>
      <sheetName val="O.Huyen- Xuyen a"/>
      <sheetName val="Huyen lang 3311"/>
      <sheetName val="O.huyen - Lang 1413"/>
      <sheetName val="Khuong vinh yen"/>
      <sheetName val="TK 3311Hien lang"/>
      <sheetName val="O.Hien Lang-Hoa llac"/>
      <sheetName val="O yen - lai cu"/>
      <sheetName val="O.Yen Ca mau-Nam can"/>
      <sheetName val="Yen Quoc lo 91"/>
      <sheetName val="TK 3311"/>
      <sheetName val="TB O VINH"/>
      <sheetName val="Sheet5 vinh a"/>
      <sheetName val="Chart1"/>
      <sheetName val="O.Vinh-Ha noi -Cau gie"/>
      <sheetName val="¤.Vinh HNCG -2"/>
      <sheetName val="Vinh Binh dinh 6"/>
      <sheetName val="O.Vinh San bong A22"/>
      <sheetName val="¤ Vinh - S©n bãng A22"/>
      <sheetName val="O.Viet - phong nien"/>
      <sheetName val="O.Viet - phong nien (2)"/>
      <sheetName val="Tk311PNCL"/>
      <sheetName val="O Viet 4D"/>
      <sheetName val="O Viet 4D (2)"/>
      <sheetName val="Tk33114d"/>
      <sheetName val="O Viet MKPL"/>
      <sheetName val="O Viet BPHIET"/>
      <sheetName val="Viet ban den"/>
      <sheetName val="TK311BDBP"/>
      <sheetName val="O.Viet - 4D"/>
      <sheetName val="O.Thuong Cong Cai tat"/>
      <sheetName val="O.Thuong-duong 331 QN"/>
      <sheetName val="Thinh GTNT Lang son"/>
      <sheetName val="O.Thinh 4B QNKm 97-102"/>
      <sheetName val="O.Thinh 4b QN84-94"/>
      <sheetName val="O.Thao Ql 51 V.Tau"/>
      <sheetName val="Thao binh dinnh"/>
      <sheetName val="Thao d­êng Ho Chi Minh"/>
      <sheetName val="O.Thao Ql 53 V.Long"/>
      <sheetName val="3311 o thiep"/>
      <sheetName val="O.Thiep- NHCG"/>
      <sheetName val="otung tram xang nhu quynh"/>
      <sheetName val="oTung gia lam"/>
      <sheetName val="Qlo 5 Trau quy"/>
      <sheetName val="O.Tung Chau qui"/>
      <sheetName val="O.Hien Vinh tuy"/>
      <sheetName val="CTvµ SL"/>
      <sheetName val="B¶n gèc"/>
      <sheetName val="lai o huyen CM"/>
      <sheetName val="lai o yen CM"/>
      <sheetName val="tong hop 5 th­ng dau nam"/>
      <sheetName val="Thang 6"/>
      <sheetName val="Thang 7"/>
      <sheetName val="Thang 8"/>
      <sheetName val="Thang 9"/>
      <sheetName val="Tæng hîp ¤.Khu¬ng"/>
      <sheetName val="CDPS 112"/>
      <sheetName val="CDPS 333"/>
      <sheetName val="CDPS 3338 TDT"/>
      <sheetName val="CDPS 333VAT"/>
      <sheetName val="CDPS 131"/>
      <sheetName val="CDPS 133"/>
      <sheetName val="CDPS 1388"/>
      <sheetName val="CDPS 136"/>
      <sheetName val="CDPS 1413"/>
      <sheetName val="CDPS 1411"/>
      <sheetName val="CDPS 1418"/>
      <sheetName val="CDPS 152"/>
      <sheetName val="CDPS 153"/>
      <sheetName val="CDPS 154"/>
      <sheetName val="CDPS 311"/>
      <sheetName val="CDPS 3311"/>
      <sheetName val="CDPS 3312"/>
      <sheetName val="CDPS 336"/>
      <sheetName val="CDPS338(in)"/>
      <sheetName val="CDPS 3388"/>
      <sheetName val="CDPS 341"/>
      <sheetName val="TK431"/>
      <sheetName val="TK 511"/>
      <sheetName val="CDPS 342"/>
      <sheetName val="ps 642"/>
      <sheetName val="ps623"/>
      <sheetName val="ps627"/>
      <sheetName val="ps 622"/>
      <sheetName val="ps 621"/>
      <sheetName val=" kuv"/>
      <sheetName val="BKRVV"/>
      <sheetName val="KUVtrang 1"/>
      <sheetName val="CVVAYNP"/>
      <sheetName val="KUVtrang2"/>
      <sheetName val="BBKTVTDB"/>
      <sheetName val="T8-2001"/>
      <sheetName val="T7-2001"/>
      <sheetName val="T9-2001"/>
      <sheetName val="T"/>
      <sheetName val="T10-2001"/>
      <sheetName val="T6-2001"/>
      <sheetName val="T11-2001"/>
      <sheetName val="T12-2001"/>
      <sheetName val="T3-2001"/>
      <sheetName val="T4-2001"/>
      <sheetName val="T5-2001"/>
      <sheetName val="Sheet5"/>
      <sheetName val="Sheet6"/>
      <sheetName val="Sheet7"/>
      <sheetName val="Sheet8"/>
      <sheetName val="Sheet9"/>
      <sheetName val="Sheet10"/>
      <sheetName val="Sheet11"/>
      <sheetName val="Sheet12"/>
      <sheetName val="Sheet13"/>
      <sheetName val="Sheet14"/>
      <sheetName val="Sheet15"/>
      <sheetName val="Sheet16"/>
      <sheetName val="632"/>
      <sheetName val="Bieu4a-CLCB"/>
      <sheetName val="Employee Info"/>
      <sheetName val="Product and Service Catalog"/>
      <sheetName val="Ctiet"/>
      <sheetName val="TH479"/>
      <sheetName val="DGTH473"/>
      <sheetName val="TH"/>
      <sheetName val="Sum OK "/>
      <sheetName val="Vina"/>
      <sheetName val="Sum tinh lai"/>
      <sheetName val="Gia T5"/>
      <sheetName val="Gia T5+5%"/>
      <sheetName val="Gia TLC"/>
      <sheetName val="Gia TLC+5%"/>
      <sheetName val="Gia VNa"/>
      <sheetName val="Gia VNa+5%"/>
      <sheetName val="Gia T4"/>
      <sheetName val="Gia T4+5%"/>
      <sheetName val="Phan chi  OK"/>
      <sheetName val="Bid Price Schedule (2)"/>
      <sheetName val="GiaThau (3)"/>
      <sheetName val="Bid Price Summary"/>
      <sheetName val="Bid Price Schedule"/>
      <sheetName val="Name"/>
      <sheetName val="00000000"/>
      <sheetName val="487"/>
      <sheetName val="471"/>
      <sheetName val="512"/>
      <sheetName val="btnhatmin"/>
      <sheetName val="btnhtrung"/>
      <sheetName val="results"/>
      <sheetName val="CT2001"/>
      <sheetName val="TH2001"/>
      <sheetName val="KHDT2002"/>
      <sheetName val="MT"/>
      <sheetName val="PVXL"/>
      <sheetName val="CTHM2001"/>
      <sheetName val="KLCY"/>
      <sheetName val="TH2002"/>
      <sheetName val="KH201-205"/>
      <sheetName val="KHN2002"/>
      <sheetName val="TONG HOP"/>
      <sheetName val="6-BO PHAN NAP LIEU, EP"/>
      <sheetName val="07-CD EP &amp; SAY NHANH"/>
      <sheetName val="09-CD TRANG MEN"/>
      <sheetName val="10-CD NUNG"/>
      <sheetName val="11-CD LUU CHUA"/>
      <sheetName val="12-PHAN LOAI &amp; DONG GOI"/>
      <sheetName val="13-CD MAI"/>
      <sheetName val="14~16 THIET BI PHONG THI NGHIEM"/>
      <sheetName val="17 -  HE THONG HUT BUI"/>
      <sheetName val="THIET BI PHU TRO"/>
      <sheetName val="BiaDT"/>
      <sheetName val="Khaitoan"/>
      <sheetName val="chenhdt"/>
      <sheetName val="VLQtoan"/>
      <sheetName val="QTchinh"/>
      <sheetName val="QToan"/>
      <sheetName val="KHOILUONG"/>
      <sheetName val="Vatlieu"/>
      <sheetName val="Thuyet minh"/>
      <sheetName val="VTBXlan"/>
      <sheetName val="LanBx"/>
      <sheetName val="DTBX"/>
      <sheetName val="THKP"/>
      <sheetName val="CT thao do Nha an ca"/>
      <sheetName val="TH thao do Nha an ca"/>
      <sheetName val="CT XD Nha an ca"/>
      <sheetName val="CLVL XD Nha an ca"/>
      <sheetName val="bia"/>
      <sheetName val="CS"/>
      <sheetName val="TM"/>
      <sheetName val="Bia du toan"/>
      <sheetName val="tong hop kinh phi"/>
      <sheetName val="chi tiet"/>
      <sheetName val="VLC"/>
      <sheetName val="Chenh lech"/>
      <sheetName val="CT"/>
      <sheetName val="CLVL"/>
      <sheetName val="CST"/>
      <sheetName val="KL.TONG.CT"/>
      <sheetName val="KL.HT.2001"/>
      <sheetName val="pho"/>
      <sheetName val="Am"/>
      <sheetName val="Tuyen"/>
      <sheetName val="Chuyen"/>
      <sheetName val="Canh"/>
      <sheetName val="Dang"/>
      <sheetName val="Hieu"/>
      <sheetName val="Dung"/>
      <sheetName val="thanh"/>
      <sheetName val="cuong"/>
      <sheetName val="hai"/>
      <sheetName val="Phan"/>
      <sheetName val="Phucvu"/>
      <sheetName val="Giantiep"/>
      <sheetName val="PTVT"/>
      <sheetName val="XXXXXXXX"/>
      <sheetName val="nhap"/>
      <sheetName val="TL3-2002"/>
      <sheetName val="9015"/>
      <sheetName val="0502"/>
      <sheetName val="2213"/>
      <sheetName val="7270"/>
      <sheetName val="8672"/>
      <sheetName val="3027"/>
      <sheetName val="3810"/>
      <sheetName val="8523"/>
      <sheetName val="MAU"/>
      <sheetName val="Van khuon"/>
      <sheetName val="THXL"/>
      <sheetName val="Dien + Nuoc"/>
      <sheetName val="Phan tich"/>
      <sheetName val="Xay lap"/>
      <sheetName val="bien bao"/>
      <sheetName val="ranh"/>
      <sheetName val="Dan - TC"/>
      <sheetName val="TH-DTC"/>
      <sheetName val="nen duong"/>
      <sheetName val="mat duong"/>
      <sheetName val="cong ban"/>
      <sheetName val="TH-KS"/>
      <sheetName val="KL-KS"/>
      <sheetName val="Vchuyen"/>
      <sheetName val="Triet tinh"/>
      <sheetName val="THKT"/>
      <sheetName val="BiaTT"/>
      <sheetName val="Voi B phu"/>
      <sheetName val="T7 KLTC"/>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Bao cao 1"/>
      <sheetName val="lay kinh phi t91"/>
      <sheetName val="du toan 1"/>
      <sheetName val="du toan II"/>
      <sheetName val="Bao cao 2"/>
      <sheetName val="Bao cao 3"/>
      <sheetName val="Phan dien"/>
      <sheetName val="lay kpthang 9"/>
      <sheetName val="lay kinh phi T6"/>
      <sheetName val="bkevtu"/>
      <sheetName val="no"/>
      <sheetName val="bh"/>
      <sheetName val="an3"/>
      <sheetName val="an2"/>
      <sheetName val="ds"/>
      <sheetName val="an1"/>
      <sheetName val="tong"/>
      <sheetName val="oai"/>
      <sheetName val="g tiep"/>
      <sheetName val="p vu"/>
      <sheetName val="lap"/>
      <sheetName val="loi"/>
      <sheetName val="xuan"/>
      <sheetName val="kich"/>
      <sheetName val="Bao"/>
      <sheetName val="hoach"/>
      <sheetName val="Lam"/>
      <sheetName val="Canteen"/>
      <sheetName val="CT Factory"/>
      <sheetName val="General"/>
      <sheetName val="Ky tuc xa"/>
      <sheetName val="bao ve"/>
      <sheetName val="Nha xe"/>
      <sheetName val="Pum"/>
      <sheetName val="Cong + hang rao"/>
      <sheetName val="10000000"/>
      <sheetName val="Bieu1-LDTN"/>
      <sheetName val="Bieu 2a"/>
      <sheetName val="Bieu 2b"/>
      <sheetName val="Bieu 2c"/>
      <sheetName val="Bieu 3"/>
      <sheetName val="Bieu 4a"/>
      <sheetName val="Bieu 4b"/>
      <sheetName val="Bieu 4c-1"/>
      <sheetName val="Bieu 4c-2"/>
      <sheetName val="Bieu 5"/>
      <sheetName val="Bieu 6"/>
      <sheetName val="TDKT"/>
      <sheetName val="Van chuyen"/>
      <sheetName val="THKP (2)"/>
      <sheetName val="T.Bi"/>
      <sheetName val="Thiet ke"/>
      <sheetName val="K.luong"/>
      <sheetName val="TT L2"/>
      <sheetName val="TT L1"/>
      <sheetName val="Thue Ngoai"/>
      <sheetName val="Thang 1-2002"/>
      <sheetName val="Thang 2"/>
      <sheetName val="Thang3"/>
      <sheetName val="Thang 4"/>
      <sheetName val="Thang 5"/>
      <sheetName val="TH nam2000"/>
      <sheetName val="Thang7"/>
      <sheetName val="Thang8"/>
      <sheetName val="Thang9"/>
      <sheetName val="Thang10"/>
      <sheetName val="thang11"/>
      <sheetName val="Thang12"/>
      <sheetName val="KH"/>
      <sheetName val="DM"/>
      <sheetName val="DD&amp;TV"/>
      <sheetName val="CDSL"/>
      <sheetName val="PTSL"/>
      <sheetName val="THCP"/>
      <sheetName val="VT"/>
      <sheetName val="NL"/>
      <sheetName val="SoSanh"/>
      <sheetName val="QTVT"/>
      <sheetName val="QTNC"/>
      <sheetName val="thop"/>
      <sheetName val="DToan"/>
      <sheetName val="KPhi"/>
      <sheetName val="CTinh"/>
      <sheetName val="BangLuong"/>
      <sheetName val="KLuong"/>
      <sheetName val="KHSX2002-2006"/>
      <sheetName val="KHvon 2002-2006"/>
      <sheetName val="KH 2003 (moi max)"/>
      <sheetName val=" Ha-T1"/>
      <sheetName val="Binh-T1"/>
      <sheetName val="Chung-T1"/>
      <sheetName val="Manh-T1"/>
      <sheetName val="Lam-T1"/>
      <sheetName val="Hung-T1"/>
      <sheetName val="Da-T1"/>
      <sheetName val="To Binh"/>
      <sheetName val="Kien"/>
      <sheetName val="DIEN"/>
      <sheetName val="PXD"/>
      <sheetName val="TN-HC"/>
      <sheetName val="NH-RE"/>
      <sheetName val="TH (2)"/>
      <sheetName val="Sheet17"/>
      <sheetName val="Hang (2)"/>
      <sheetName val="Binh"/>
      <sheetName val="Nam"/>
      <sheetName val="Hoan"/>
      <sheetName val="Dan"/>
      <sheetName val="Hung"/>
      <sheetName val="Hien"/>
      <sheetName val="Manh"/>
      <sheetName val="Lai"/>
      <sheetName val="Thuan"/>
      <sheetName val="L.Dung"/>
      <sheetName val="Lan"/>
      <sheetName val="Tho"/>
      <sheetName val="Hang"/>
      <sheetName val="T.hop -T1"/>
      <sheetName val="T.Hop-T2"/>
      <sheetName val="T.Hop-T3"/>
      <sheetName val="SD1"/>
      <sheetName val="SD2"/>
      <sheetName val="SD7"/>
      <sheetName val="SD8"/>
      <sheetName val="SD9"/>
      <sheetName val="SD11"/>
      <sheetName val="SD12"/>
      <sheetName val="TVSD"/>
      <sheetName val="Nhan chinh"/>
      <sheetName val="62 DTC"/>
      <sheetName val="Ha Long"/>
      <sheetName val="An- Khanh"/>
      <sheetName val="Bala"/>
      <sheetName val="Me Dinh- Me tri"/>
      <sheetName val="My van"/>
      <sheetName val="343 DC"/>
      <sheetName val="Phieu Thu"/>
      <sheetName val="phieu chi"/>
      <sheetName val="mttTU"/>
      <sheetName val="soTU "/>
      <sheetName val="ttTU"/>
      <sheetName val="thue-03"/>
      <sheetName val="thue -05"/>
      <sheetName val="DG Chi tiet"/>
      <sheetName val="Du Toan"/>
      <sheetName val="CT d"/>
      <sheetName val="THGT"/>
      <sheetName val="I. CPC"/>
      <sheetName val="II. X5"/>
      <sheetName val="III. X6"/>
      <sheetName val="IV. X7"/>
      <sheetName val="V.HMTT"/>
      <sheetName val="VI. NC"/>
      <sheetName val="LTVC"/>
      <sheetName val="DTKcong"/>
      <sheetName val="DTTT"/>
      <sheetName val="DTTBI"/>
      <sheetName val="DtoanCTA.Thach "/>
      <sheetName val="DtoanCTA.Thach (3)"/>
      <sheetName val="Summary No.6"/>
      <sheetName val="No.6"/>
      <sheetName val="Mos.6"/>
      <sheetName val="L­¬ng GT"/>
      <sheetName val="L­¬ng b¶o vÖ "/>
      <sheetName val="TH l­¬ng GT - BV"/>
      <sheetName val="TH l­¬ng 12"/>
      <sheetName val="TH l­¬ng 1"/>
      <sheetName val="TH l­¬ng 2"/>
      <sheetName val="TH l­¬ng 3"/>
      <sheetName val="Ph©n bæ l­¬ng"/>
      <sheetName val="DoiCaMay"/>
      <sheetName val="TonVTu"/>
      <sheetName val="NhatTrinhXe"/>
      <sheetName val="MuaVTu"/>
      <sheetName val="KiemKe"/>
      <sheetName val="DOD-30-6"/>
      <sheetName val="THU VON T6"/>
      <sheetName val="THU VON T8"/>
      <sheetName val="DODANG30-T8"/>
      <sheetName val="THU VON T8 (2)"/>
      <sheetName val="THU VON T7( Tuyen)"/>
      <sheetName val="THU VON T8( Tuyen) "/>
      <sheetName val="TVONTUAN"/>
      <sheetName val="HSO-NCONG+MAY"/>
      <sheetName val="CTDGLCANSD9"/>
      <sheetName val="MUCTI£UQI-2003"/>
      <sheetName val="DANHMUCQI-2003"/>
      <sheetName val="DODANG-30-11"/>
      <sheetName val="CHITIETDODANG-30-11"/>
      <sheetName val="SANLUONG-10T"/>
      <sheetName val="BQLUONGCOBAN"/>
      <sheetName val="HSLT1-003"/>
      <sheetName val="LUONG-T4"/>
      <sheetName val="LUONG-T5"/>
      <sheetName val="PAKLGT"/>
      <sheetName val="HSLUONG-T"/>
      <sheetName val="PLKLGT003"/>
      <sheetName val="PLKLPV003"/>
      <sheetName val="THANG1-003"/>
      <sheetName val="THANG1-03CD"/>
      <sheetName val="HSOLUONG-TRINHCTY"/>
      <sheetName val="THang 8 "/>
      <sheetName val="L TLD T8"/>
      <sheetName val="TLDT9"/>
      <sheetName val="TANGCA-T7"/>
      <sheetName val="TLDT1+2-003"/>
      <sheetName val="GT"/>
      <sheetName val="PV"/>
      <sheetName val="CGSO1"/>
      <sheetName val="CGSO2"/>
      <sheetName val="CGSO3"/>
      <sheetName val="SCCK -T6"/>
      <sheetName val="CDt4"/>
      <sheetName val="khong1"/>
      <sheetName val="CCTCGYALY"/>
      <sheetName val="Khong2"/>
      <sheetName val="Thu cdt5"/>
      <sheetName val="THT6"/>
      <sheetName val="CCT"/>
      <sheetName val="THT5"/>
      <sheetName val="BX"/>
      <sheetName val="DT CM SC tong hop"/>
      <sheetName val="Sua DT345"/>
      <sheetName val="B CTDT3,4,5"/>
      <sheetName val="B THDT 3,4,5"/>
      <sheetName val="HDKT-DV (2)"/>
      <sheetName val="HDKT-DV2003"/>
      <sheetName val="Luong"/>
      <sheetName val="QUY"/>
      <sheetName val="BHXH"/>
      <sheetName val="TH_LuongI (R)"/>
      <sheetName val="TH_LuongII (R)"/>
      <sheetName val="QuyTN T1-7"/>
      <sheetName val="QuyTN 8-12"/>
      <sheetName val="Phuphi (R)"/>
      <sheetName val="KPSN"/>
      <sheetName val="TH_ BHXH(1-7)"/>
      <sheetName val="TH_ BHXH (8-12)"/>
      <sheetName val="TH_ BHXH (R)"/>
      <sheetName val="TH_ BHYT (1-7)"/>
      <sheetName val="TH_ BHYT (8-12)"/>
      <sheetName val="TH_ BHYT (R)"/>
      <sheetName val="ChungBHXH,BHYT"/>
      <sheetName val="TH_KPCD1"/>
      <sheetName val="TH_KPCD (R)"/>
      <sheetName val="TH_NV (R)"/>
      <sheetName val="TH_Ldong"/>
      <sheetName val="Dieuchinh"/>
      <sheetName val="CP 1421"/>
      <sheetName val="THuQly"/>
      <sheetName val="CP 1422"/>
      <sheetName val="TH_Luong"/>
      <sheetName val="TH_QuyTN"/>
      <sheetName val="Phuphi"/>
      <sheetName val="TH_ BHXH"/>
      <sheetName val="TH_ BHYT"/>
      <sheetName val="TH_KPCD"/>
      <sheetName val="TH_NV"/>
      <sheetName val="NC ngoai"/>
      <sheetName val="Ldong"/>
      <sheetName val="SSdauthu"/>
      <sheetName val="6271(R)"/>
      <sheetName val="Chianca-6271(R)"/>
      <sheetName val="627101-doi"/>
      <sheetName val="PBTT622(R)"/>
      <sheetName val="PBLTT6271(R)"/>
      <sheetName val="PBGT"/>
      <sheetName val="622(R)"/>
      <sheetName val="chi622Thuengoai(R)"/>
      <sheetName val="PBTT622 (R)"/>
      <sheetName val="6421"/>
      <sheetName val="642101"/>
      <sheetName val="334104GT"/>
      <sheetName val="33403TT"/>
      <sheetName val="33402cpc"/>
      <sheetName val="33401xn304"/>
      <sheetName val="TL TT"/>
      <sheetName val="Chi phi"/>
      <sheetName val="CTXD"/>
      <sheetName val=".."/>
      <sheetName val="CTDN"/>
      <sheetName val="DT"/>
      <sheetName val="B"/>
      <sheetName val="Haimoc"/>
      <sheetName val="Kho+baove"/>
      <sheetName val="Haiphong"/>
      <sheetName val="Baove"/>
      <sheetName val="LaixeHP"/>
      <sheetName val="TCLuong"/>
      <sheetName val="GTHP1"/>
      <sheetName val="GTHP2"/>
      <sheetName val="baoveHP"/>
      <sheetName val="thuengoaiHP"/>
      <sheetName val="GTBNG"/>
      <sheetName val="GTBN"/>
      <sheetName val="khaosatNB"/>
      <sheetName val="LaixeNB"/>
      <sheetName val="LaiuiNB"/>
      <sheetName val="phuuiBN"/>
      <sheetName val="Hutcat"/>
      <sheetName val="PhucvuNB"/>
      <sheetName val="vinhyen"/>
      <sheetName val="Kho52+SOS"/>
      <sheetName val="AncaT11"/>
      <sheetName val="LuongTT-11"/>
      <sheetName val="AncaBNG"/>
      <sheetName val="1-PT"/>
      <sheetName val="2-PC"/>
      <sheetName val="M4-TT TU"/>
      <sheetName val="5-nhapVTu"/>
      <sheetName val="5-nhapVTu (2)"/>
      <sheetName val="6-xuatVTu"/>
      <sheetName val="BB622"/>
      <sheetName val="7-luong"/>
      <sheetName val="7-luong (2)"/>
      <sheetName val="8-soquy"/>
      <sheetName val="10-ChitietVTu"/>
      <sheetName val="10-ChitietVTu (2)"/>
      <sheetName val="10-ChitietVTu (3)"/>
      <sheetName val="11-141"/>
      <sheetName val="11-141(2)"/>
      <sheetName val="11-141(3)"/>
      <sheetName val="Thong"/>
      <sheetName val="Giang"/>
      <sheetName val="CNNB - Phuc"/>
      <sheetName val="CNNB - Dinh"/>
      <sheetName val="Hao"/>
      <sheetName val="CNNB-Cau"/>
      <sheetName val="CNNB-BTXM"/>
      <sheetName val="CNNB-BT"/>
      <sheetName val="CNNB-XD"/>
      <sheetName val="13-3311"/>
      <sheetName val="15-336"/>
      <sheetName val="CNCT4-11(2001)"/>
      <sheetName val="9-NK CF CT"/>
      <sheetName val="TTCN - A"/>
      <sheetName val="T T4-11(2001)"/>
      <sheetName val="19-thue"/>
      <sheetName val="20-MMTB"/>
      <sheetName val="Gia ca may them"/>
      <sheetName val=" kk 1.7.01 (2)"/>
      <sheetName val="KK 1.7.01"/>
      <sheetName val="gia ca may day du"/>
      <sheetName val="gia ca may ban hanh"/>
      <sheetName val="gia luong tho"/>
      <sheetName val="CTGia ca may _PL 1"/>
      <sheetName val="CTGia ca may _PL 2"/>
      <sheetName val="CT giao,  cop pha_PL 1"/>
      <sheetName val="CT  giao, cop pha_PL 2"/>
      <sheetName val="T12"/>
      <sheetName val="T1-02"/>
      <sheetName val="T2-02"/>
      <sheetName val="T3"/>
      <sheetName val="T3 (2)"/>
      <sheetName val="T3 (3)"/>
      <sheetName val="T3 (4)"/>
      <sheetName val="T4"/>
      <sheetName val="T4 (2)"/>
      <sheetName val="T4 (3)"/>
      <sheetName val="chitiet do dang (2)"/>
      <sheetName val="Sheet1 (2)"/>
      <sheetName val="Sheet99"/>
      <sheetName val="3 (2)"/>
      <sheetName val="PHT"/>
      <sheetName val="PTXD"/>
      <sheetName val="QTHDGK"/>
      <sheetName val="GTUV"/>
      <sheetName val="TEMPT"/>
      <sheetName val="TEMPT (2)"/>
      <sheetName val="DanhMuc"/>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tong"/>
      <sheetName val="DM_MTC"/>
      <sheetName val="bia"/>
      <sheetName val="SL_khoitao"/>
      <sheetName val="TH_KP_CT(1)"/>
      <sheetName val="D_GIA"/>
      <sheetName val="DM_248"/>
      <sheetName val="DZ_22"/>
      <sheetName val="t_ke_22"/>
      <sheetName val="CT_DZ22"/>
      <sheetName val="DM_TBA"/>
      <sheetName val="TBA"/>
      <sheetName val="t_ke_tba"/>
      <sheetName val="CT_TBA"/>
      <sheetName val="dz-04"/>
      <sheetName val="t_ke_04"/>
      <sheetName val="CT_DZ0,4"/>
      <sheetName val="CT-THNGHIEM"/>
      <sheetName val="VC_2"/>
      <sheetName val="Gia_VC"/>
      <sheetName val="DG_DZ"/>
      <sheetName val="BOCDO"/>
      <sheetName val="mong"/>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THAYCTO "/>
      <sheetName val="Sheet2"/>
    </sheetNames>
    <sheetDataSet>
      <sheetData sheetId="0"/>
      <sheetData sheetId="1"/>
      <sheetData sheetId="2"/>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Sheet1"/>
      <sheetName val="PANEL 南區焚化爐"/>
      <sheetName val="NEW-PANEL"/>
      <sheetName val="MV-PANEL"/>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Sheet2"/>
      <sheetName val="Sheet3"/>
      <sheetName val="Tong San luong"/>
      <sheetName val="TQT"/>
      <sheetName val="Tong Quyettoan"/>
      <sheetName val="Quyettoan 2001"/>
      <sheetName val="TT tam ung"/>
      <sheetName val="QT thue 2001"/>
      <sheetName val="P bo CPC 2001"/>
      <sheetName val="PB KHTS 2001"/>
      <sheetName val="Dieuchinh thueVAT"/>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Congty"/>
      <sheetName val="VPPN"/>
      <sheetName val="XN74"/>
      <sheetName val="XN54"/>
      <sheetName val="XN33"/>
      <sheetName val="NK96"/>
      <sheetName val="XL4Test5"/>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T3"/>
      <sheetName val="KCT moi"/>
      <sheetName val="KCT moi (2)"/>
      <sheetName val="Hoi"/>
      <sheetName val="T4"/>
      <sheetName val="T5"/>
      <sheetName val="Quytien mat2003 baocao)"/>
      <sheetName val="T4 (2)"/>
      <sheetName val="T6"/>
      <sheetName val="T6Bich"/>
      <sheetName val="ccdc"/>
      <sheetName val="pbnvlieu"/>
      <sheetName val="NKNVLIEUBSUNG"/>
      <sheetName val="pbcpqlq4"/>
      <sheetName val="pbcpchung"/>
      <sheetName val="pbccdcDUNG"/>
      <sheetName val="NVLQ1+2,03"/>
      <sheetName val="CCDCQ1+2.03"/>
      <sheetName val="1421Q1+2"/>
      <sheetName val="XXXXXXX0"/>
      <sheetName val="KM0+KM1"/>
      <sheetName val="KM1+KM2"/>
      <sheetName val="KM2+KM3"/>
      <sheetName val="Nen-Mat"/>
      <sheetName val="Ho ga"/>
      <sheetName val="Ho thu"/>
      <sheetName val=" Kl ranh kin BT, H30"/>
      <sheetName val="1.2-Kluong bo via &amp; rdan"/>
      <sheetName val="2.2-Kluong lat he"/>
      <sheetName val="BIA KP"/>
      <sheetName val="Chart1"/>
      <sheetName val="Phantich"/>
      <sheetName val="Toan_DA"/>
      <sheetName val="2004"/>
      <sheetName val="2005"/>
      <sheetName val="D_GIA"/>
      <sheetName val="SL_khoitao"/>
      <sheetName val="tong hop"/>
      <sheetName val="phan tich DG"/>
      <sheetName val="gia vat lieu"/>
      <sheetName val="gia xe may"/>
      <sheetName val="gia nhan cong"/>
      <sheetName val="5 nam (tach)"/>
      <sheetName val="5 nam (tach) (2)"/>
      <sheetName val="KH 2003"/>
      <sheetName val="PC"/>
      <sheetName val="Ph-Thu"/>
      <sheetName val="Ph-Thu (2)"/>
      <sheetName val="PC (2)"/>
      <sheetName val="Chart2"/>
      <sheetName val="PC (3)"/>
      <sheetName val="Tonghop30.9"/>
      <sheetName val="Tonghop15.7"/>
      <sheetName val="Tonghop30.6"/>
      <sheetName val="Tonghop30.4"/>
      <sheetName val="Tonghop30.2"/>
      <sheetName val="Tonghop31.12"/>
      <sheetName val="CPQl"/>
      <sheetName val="DBDAN"/>
      <sheetName val="CTCCN"/>
      <sheetName val="TDC"/>
      <sheetName val="Daotao"/>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op (2)"/>
      <sheetName val="phÐp 99"/>
      <sheetName val="Nghi s¬n (2)"/>
      <sheetName val="kt1 (2)"/>
      <sheetName val="Tiepthi"/>
      <sheetName val="THop"/>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NEW_PANEL"/>
      <sheetName val="THAYCTO "/>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TK331A"/>
      <sheetName val="TK131B"/>
      <sheetName val="TK131A"/>
      <sheetName val="TK 331c1"/>
      <sheetName val="TK331C"/>
      <sheetName val="CT331-2003"/>
      <sheetName val="CT 331"/>
      <sheetName val="CT131-2003"/>
      <sheetName val="CT 131"/>
      <sheetName val="TK331B"/>
      <sheetName val="KHOI LUONG"/>
      <sheetName val="DSKH HN"/>
      <sheetName val="NKY "/>
      <sheetName val="DS-TT"/>
      <sheetName val=" HN NHAP"/>
      <sheetName val="KHO HN"/>
      <sheetName val="CNO "/>
      <sheetName val="Sheet4"/>
      <sheetName val="ton tam"/>
      <sheetName val="Thep hinh"/>
      <sheetName val="p-in"/>
      <sheetName val="504"/>
      <sheetName val="807"/>
      <sheetName val="809"/>
      <sheetName val="801"/>
      <sheetName val="10-3"/>
      <sheetName val="CAVICO"/>
      <sheetName val="SD7"/>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ong40_x0016_-410"/>
      <sheetName val="DTCT"/>
      <sheetName val="PTVT"/>
      <sheetName val="THDT"/>
      <sheetName val="THVT"/>
      <sheetName val="THGT"/>
      <sheetName val="[heet30"/>
      <sheetName val="BL01"/>
      <sheetName val="BL02"/>
      <sheetName val="BL03"/>
      <sheetName val=""/>
      <sheetName val="_x0012_2-9"/>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gia vat mieu"/>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ctTBA"/>
      <sheetName val="T1"/>
      <sheetName val="T2"/>
      <sheetName val="kh Òv-10"/>
      <sheetName val="k`28-10"/>
      <sheetName val="Sheet5"/>
      <sheetName val="Sheet6"/>
      <sheetName val="Sheet7"/>
      <sheetName val="Sheet8"/>
      <sheetName val="Sheet9"/>
      <sheetName val="Sheet10"/>
      <sheetName val="Sheet13"/>
      <sheetName val="Sheet14"/>
      <sheetName val="Sheet15"/>
      <sheetName val="Sheet16"/>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Phan dap J95"/>
      <sheetName val="400-415.37"/>
      <sheetName val="KL NR2"/>
      <sheetName val="NR2 565 PQ DQ"/>
      <sheetName val="565 DD"/>
      <sheetName val="M2-415.37"/>
      <sheetName val="Cong"/>
      <sheetName val="507 PQ"/>
      <sheetName val="507 DD"/>
      <sheetName val=" Subbase"/>
      <sheetName val="NR2"/>
      <sheetName val="Bang lu哜ng CB"/>
      <sheetName val="tk131t1 (2)"/>
      <sheetName val="tk331 (3)"/>
      <sheetName val="tk336t1 (5)"/>
      <sheetName val="Ma KH 331 "/>
      <sheetName val="Danh sach (7)"/>
      <sheetName val="Danh sach (8)"/>
      <sheetName val="cong no TD (2)"/>
      <sheetName val="BKCN331-04 (2)"/>
      <sheetName val="BKCN131-04 (3)"/>
      <sheetName val="BKCN336-04 (4)"/>
      <sheetName val="Danh muc ho so luu tru 2002(12)"/>
      <sheetName val="Danh muc ho so luu tru 2002(13)"/>
      <sheetName val="ke SCL (6)"/>
      <sheetName val="ke DTXDCB (7)"/>
      <sheetName val="MTSan (8)"/>
      <sheetName val="Thue 0 ktru "/>
      <sheetName val="Thue 0 ktru  -05 "/>
      <sheetName val="CPhi 50 nam "/>
      <sheetName val="Tra goc vay MTruong "/>
      <sheetName val="ke DC Than (7)"/>
      <sheetName val="kectu  go "/>
      <sheetName val="Hon gai "/>
      <sheetName val="Huong bien "/>
      <sheetName val="NM Sua "/>
      <sheetName val="L Thuc "/>
      <sheetName val="San gat "/>
      <sheetName val="H Chat mo "/>
      <sheetName val="Shaet28"/>
      <sheetName val="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refreshError="1"/>
      <sheetData sheetId="287"/>
      <sheetData sheetId="288"/>
      <sheetData sheetId="289"/>
      <sheetData sheetId="290"/>
      <sheetData sheetId="291" refreshError="1"/>
      <sheetData sheetId="292" refreshError="1"/>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BM0B"/>
      <sheetName val="BM0A"/>
      <sheetName val="REQ PAGE CABLE"/>
      <sheetName val="STAHL (2)"/>
      <sheetName val="#REF"/>
      <sheetName val="Van chuyen"/>
      <sheetName val="THKP (2)"/>
      <sheetName val="THKP"/>
      <sheetName val="T.Bi"/>
      <sheetName val="Thiet ke"/>
      <sheetName val="Sheet2"/>
      <sheetName val="Sheet1"/>
      <sheetName val="CT"/>
      <sheetName val="K.luong"/>
      <sheetName val="Sheet4"/>
      <sheetName val="Sheet3"/>
      <sheetName val="TT L2"/>
      <sheetName val="TT L1"/>
      <sheetName val="Thue Ngoai"/>
      <sheetName val="XL4Poppy"/>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Hang (2)"/>
      <sheetName val="Cuong"/>
      <sheetName val="Binh"/>
      <sheetName val="Nam"/>
      <sheetName val="Hoan"/>
      <sheetName val="Dan"/>
      <sheetName val="Hung"/>
      <sheetName val="Hien"/>
      <sheetName val="Manh"/>
      <sheetName val="Lai"/>
      <sheetName val="Thuan"/>
      <sheetName val="L.Dung"/>
      <sheetName val="Dung"/>
      <sheetName val="Lan"/>
      <sheetName val="Tho"/>
      <sheetName val="Hang"/>
      <sheetName val="Chart1"/>
      <sheetName val="KHSX2002-2006"/>
      <sheetName val="KHvon 2002-2006"/>
      <sheetName val="Chi tiet - Dv lap"/>
      <sheetName val="TH KHTC"/>
      <sheetName val="000"/>
      <sheetName val="00000000"/>
      <sheetName val="VLHTXL"/>
      <sheetName val="NC"/>
      <sheetName val="May"/>
      <sheetName val="cuoc"/>
      <sheetName val="VuaXM"/>
      <sheetName val="Tno"/>
      <sheetName val="VuaBT"/>
      <sheetName val="CTGVL"/>
      <sheetName val="cat"/>
      <sheetName val="luongSS3"/>
      <sheetName val="mayTC"/>
      <sheetName val="HSluongtho"/>
      <sheetName val="luongTT09"/>
      <sheetName val="CLVL"/>
      <sheetName val="VLDCA"/>
      <sheetName val="khong"/>
      <sheetName val="IBASE"/>
      <sheetName val="CPV"/>
      <sheetName val="DGCM"/>
      <sheetName val="TL-I"/>
      <sheetName val="THG"/>
      <sheetName val="btn"/>
      <sheetName val="doi CT1"/>
      <sheetName val="doi CT3"/>
      <sheetName val="Chart3"/>
      <sheetName val="Chart2"/>
      <sheetName val="doi CT4"/>
      <sheetName val="Sheet8"/>
      <sheetName val="Sheet7"/>
      <sheetName val="Sheet6"/>
      <sheetName val="Sheet5"/>
      <sheetName val="thtb"/>
      <sheetName val="thkp cong"/>
      <sheetName val="gvl"/>
      <sheetName val="pt-cong"/>
      <sheetName val="BS CONG"/>
      <sheetName val="thop-CONG"/>
      <sheetName val="kl cong"/>
      <sheetName val="luong-A6"/>
      <sheetName val="Cnhan"/>
      <sheetName val="T2"/>
      <sheetName val="To than Nguyen-12"/>
      <sheetName val="T4"/>
      <sheetName val="T6"/>
      <sheetName val="T7"/>
      <sheetName val="T8"/>
      <sheetName val="T10"/>
      <sheetName val="T9"/>
      <sheetName val="To Quynh -12"/>
      <sheetName val="T.4"/>
      <sheetName val="T1"/>
      <sheetName val="Cn"/>
      <sheetName val="PSinh"/>
      <sheetName val="GTi"/>
      <sheetName val="km248"/>
      <sheetName val="THUE5"/>
      <sheetName val="THUE 10"/>
      <sheetName val="TTL"/>
      <sheetName val="TVCKHV1"/>
      <sheetName val="tinh LV"/>
      <sheetName val="M03"/>
      <sheetName val="M2"/>
      <sheetName val="TU"/>
      <sheetName val="Phuc"/>
      <sheetName val="QTCT1520G"/>
      <sheetName val="QTCT1520 (2)"/>
      <sheetName val="CTHT"/>
      <sheetName val="KQKD"/>
      <sheetName val="CPGT"/>
      <sheetName val="THTL"/>
      <sheetName val="Bk"/>
      <sheetName val="QT2"/>
      <sheetName val="XXXXXXXX"/>
      <sheetName val="304-03"/>
      <sheetName val="Thoi det 304"/>
      <sheetName val="CSD"/>
      <sheetName val="DLC"/>
      <sheetName val="Damchuan"/>
      <sheetName val="CBR"/>
      <sheetName val="BDCBR"/>
      <sheetName val="Thoi det 37.5"/>
      <sheetName val="TPHD37.5"/>
      <sheetName val="KL DUONG DC L = 90m"/>
      <sheetName val="She%t3"/>
      <sheetName val="CHIT"/>
      <sheetName val="THXH"/>
      <sheetName val="BHXH"/>
      <sheetName val="damchatdv"/>
      <sheetName val="DAM CHAT dv"/>
      <sheetName val="C.B.R) (3)"/>
      <sheetName val="10"/>
      <sheetName val="30(2)"/>
      <sheetName val="651"/>
      <sheetName val="C.B.R) (2)"/>
      <sheetName val="DAM CHAT"/>
      <sheetName val="C.B.R)"/>
      <sheetName val="65"/>
      <sheetName val=",30"/>
      <sheetName val=",1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ia"/>
      <sheetName val="DKTT"/>
      <sheetName val="N-luc"/>
      <sheetName val="TH-Tai trong"/>
      <sheetName val="Xamu"/>
      <sheetName val="Than tru"/>
      <sheetName val="Be coc"/>
      <sheetName val="PTDDat-Tru"/>
      <sheetName val="PTDDat-nhip"/>
      <sheetName val="PTDDat-nhipLT"/>
      <sheetName val="COC KHOAN M1"/>
      <sheetName val="COC KHOAN M2"/>
      <sheetName val="COC KHOAN T1"/>
      <sheetName val="COC KHOAN T5"/>
      <sheetName val="COC KHOAN T4"/>
      <sheetName val="COC DONG"/>
      <sheetName val="BANG"/>
      <sheetName val="ccdc"/>
      <sheetName val="pbnvlieu"/>
      <sheetName val="NKNVLIEUBSUNG"/>
      <sheetName val="pbcpqlq4"/>
      <sheetName val="pbcpchung"/>
      <sheetName val="pbccdcDUNG"/>
      <sheetName val="NVLQ1+2,03"/>
      <sheetName val="CCDCQ1+2.03"/>
      <sheetName val="1421Q1+2"/>
      <sheetName val="XXXXXXX0"/>
      <sheetName val="Cjiet tinh"/>
      <sheetName val="BAO-CAO"/>
      <sheetName val="DORONG-DU+COTLIEU"/>
      <sheetName val="marshall"/>
      <sheetName val="Quang Tri"/>
      <sheetName val="TTHue"/>
      <sheetName val="Da Nang"/>
      <sheetName val="Quang Nam"/>
      <sheetName val="Quang Ngai"/>
      <sheetName val="TH DH-QN"/>
      <sheetName val="KP HD"/>
      <sheetName val="DB HD"/>
      <sheetName val="TH"/>
      <sheetName val="Gia VL"/>
      <sheetName val="Bang gia ca may"/>
      <sheetName val="Bang luong CB"/>
      <sheetName val="Bang P.tich CT"/>
      <sheetName val="D.toan chi tiet"/>
      <sheetName val="Bang TH Dtoan"/>
      <sheetName val="THDT"/>
      <sheetName val="KHDT"/>
      <sheetName val="HP"/>
      <sheetName val="THHP"/>
      <sheetName val="MMTB"/>
      <sheetName val="CDLD"/>
      <sheetName val="TDo"/>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Congty"/>
      <sheetName val="VPPN"/>
      <sheetName val="XN74"/>
      <sheetName val="XN54"/>
      <sheetName val="XN33"/>
      <sheetName val="NK96"/>
      <sheetName val="XL4Test5"/>
      <sheetName val="VL"/>
      <sheetName val="BTXM"/>
      <sheetName val="PTVL"/>
      <sheetName val="THcong"/>
      <sheetName val="DGCT"/>
      <sheetName val="DK"/>
      <sheetName val="tong hop"/>
      <sheetName val="phan tich DG"/>
      <sheetName val="gia vat lieu"/>
      <sheetName val="gia xe may"/>
      <sheetName val="gia nhan cong"/>
      <sheetName val="BCGTSX5"/>
      <sheetName val="KHT6"/>
      <sheetName val="BCGTXS6"/>
      <sheetName val="THT6"/>
      <sheetName val="KH Q3"/>
      <sheetName val="BCGTSX7"/>
      <sheetName val="GTSX 8"/>
      <sheetName val="CONTRACT"/>
      <sheetName val="GTSX9"/>
      <sheetName val="KH 10"/>
      <sheetName val="GTSX10"/>
      <sheetName val="KH 11"/>
      <sheetName val="GTSX11"/>
      <sheetName val="KH12"/>
      <sheetName val="GT doi"/>
      <sheetName val="Sodu"/>
      <sheetName val="Sheet2 (3)"/>
      <sheetName val="12,10"/>
      <sheetName val="duong"/>
      <sheetName val="thduong"/>
      <sheetName val="KHOAN LUONG"/>
      <sheetName val="DIEN KHO"/>
      <sheetName val="KP nhaxe"/>
      <sheetName val="kp sannen"/>
      <sheetName val="10000000"/>
      <sheetName val="DNam"/>
      <sheetName val="T3"/>
      <sheetName val="T5"/>
      <sheetName val="T11"/>
      <sheetName val="T12"/>
      <sheetName val="KL X၌2000"/>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20% BHXH"/>
      <sheetName val="TrÝch 2%KPC§"/>
      <sheetName val="TrÝch 3% BHYT"/>
      <sheetName val="SD cac TK"/>
      <sheetName val="TK336"/>
      <sheetName val="chi tiet 131"/>
      <sheetName val="Ke chi"/>
      <sheetName val="T1-04"/>
      <sheetName val="cty tu van"/>
      <sheetName val="cty 874"/>
      <sheetName val="nha o kinh"/>
      <sheetName val="KHOI LUONG"/>
      <sheetName val="Bieu 1"/>
      <sheetName val="Bieu 2"/>
      <sheetName val="Bieu 5"/>
      <sheetName val="HCT"/>
      <sheetName val="Bieu 6"/>
      <sheetName val="Bieu 7CT L"/>
      <sheetName val="Bieu 7 TDHCT"/>
      <sheetName val="QT"/>
      <sheetName val="KH CQ Q2-04"/>
      <sheetName val="CTTG QII-2004 CQ "/>
      <sheetName val="THTG -Quy II CQ "/>
      <sheetName val="BQ KH"/>
      <sheetName val="baocao"/>
      <sheetName val="hat"/>
      <sheetName val="tinhtoan"/>
      <sheetName val="Phanlop"/>
      <sheetName val="catnen"/>
      <sheetName val="TK331A"/>
      <sheetName val="TK131B"/>
      <sheetName val="TK131A"/>
      <sheetName val="TK 331c1"/>
      <sheetName val="TK331C"/>
      <sheetName val="CT331-2003"/>
      <sheetName val="CT 331"/>
      <sheetName val="CT131-2003"/>
      <sheetName val="CT 131"/>
      <sheetName val="TK331B"/>
      <sheetName val="thang7"/>
      <sheetName val="thang6"/>
      <sheetName val="thang5"/>
      <sheetName val="thang4"/>
      <sheetName val="98Q2943e"/>
      <sheetName val="Q2-03"/>
      <sheetName val="Q3-03"/>
      <sheetName val="DB 1 HT"/>
      <sheetName val="DCCN(408)"/>
      <sheetName val="DCCN"/>
      <sheetName val="DCCN-03"/>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C47-456"/>
      <sheetName val="C46"/>
      <sheetName val="C47-PII"/>
      <sheetName val="THCTCL"/>
      <sheetName val="THC (2)"/>
      <sheetName val="THCTCL (2)"/>
      <sheetName val="BPTVT"/>
      <sheetName val="bthduan"/>
      <sheetName val="THchung"/>
      <sheetName val="THC"/>
      <sheetName val="CPKhac"/>
      <sheetName val="THKP chi tiet"/>
      <sheetName val="TBICTT"/>
      <sheetName val="DOKT"/>
      <sheetName val="DLkxl"/>
      <sheetName val="TONT"/>
      <sheetName val="sdnb"/>
      <sheetName val="BLTBIIRL"/>
      <sheetName val="BC"/>
      <sheetName val="HCCKOT"/>
      <sheetName val="TBCLO"/>
      <sheetName val="TOPXD"/>
      <sheetName val="TONSI-2I "/>
      <sheetName val="TOPXD "/>
      <sheetName val="TONS21-45 "/>
      <sheetName val="DIEN"/>
      <sheetName val="HQ"/>
      <sheetName val="BL PL04"/>
      <sheetName val="DM HH"/>
      <sheetName val="BL PL06"/>
      <sheetName val="DM HH (2)"/>
      <sheetName val="BL PL07"/>
      <sheetName val="DM HH (3)"/>
      <sheetName val="Banhang"/>
      <sheetName val="Banhang (2)"/>
      <sheetName val=" den 28.01.05"/>
      <sheetName val=" den 3.5.05"/>
      <sheetName val="DTCT"/>
      <sheetName val="PTVT"/>
      <sheetName val="THVT"/>
      <sheetName val="THGT"/>
      <sheetName val="THquy 4"/>
      <sheetName val="Son duong"/>
      <sheetName val="CP son"/>
      <sheetName val="Chenh L"/>
      <sheetName val="TH son d"/>
      <sheetName val="Macro1"/>
      <sheetName val="Macro2"/>
      <sheetName val="Macro3"/>
      <sheetName val="T22(c7-t5)"/>
      <sheetName val="T22-24 (C5)"/>
      <sheetName val="T22(c7-t4)"/>
      <sheetName val="T22-24"/>
      <sheetName val="T22-24(Dg-Trencan)"/>
      <sheetName val="T25 "/>
      <sheetName val="T26-32,37 "/>
      <sheetName val="T33,36"/>
      <sheetName val="T34-35"/>
      <sheetName val="dgpduoi"/>
      <sheetName val="mcau"/>
      <sheetName val="T4-9(2)"/>
      <sheetName val="CP BT"/>
      <sheetName val="VLngoai"/>
      <sheetName val="M"/>
      <sheetName val="vc"/>
      <sheetName val="20000000"/>
      <sheetName val="30000000"/>
      <sheetName val="TP L2"/>
      <sheetName val="Le"/>
      <sheetName val="Tminh-DT"/>
      <sheetName val="CONG-TDT"/>
      <sheetName val="Cphi-KHAC"/>
      <sheetName val="Du toan (2)"/>
      <sheetName val="Du toan"/>
      <sheetName val="Phan tich vat tu"/>
      <sheetName val="Tong hop vat tu"/>
      <sheetName val="Gia tri vat tu"/>
      <sheetName val="Chenh lech vat tu"/>
      <sheetName val="CLVT_TINH"/>
      <sheetName val="Du thau"/>
      <sheetName val="Don gia chi tiet"/>
      <sheetName val="THKP_CAU"/>
      <sheetName val="Tu van Thiet ke"/>
      <sheetName val="Tien do thi cong"/>
      <sheetName val="Bia du toan"/>
      <sheetName val="Tro giup"/>
      <sheetName val="CP-TV-CAU"/>
      <sheetName val="Config"/>
      <sheetName val="nhap"/>
      <sheetName val="xuat"/>
      <sheetName val="thongke"/>
      <sheetName val="40000000"/>
      <sheetName val="50000000"/>
      <sheetName val="60000000"/>
      <sheetName val="mua vao"/>
      <sheetName val="ban ra"/>
      <sheetName val="ptvl0-1"/>
      <sheetName val="0-1"/>
      <sheetName val="ptvl4-5"/>
      <sheetName val="4-5"/>
      <sheetName val="ptvl3-4"/>
      <sheetName val="3-4"/>
      <sheetName val="ptvl2-3"/>
      <sheetName val="2-3"/>
      <sheetName val="vlcong"/>
      <sheetName val="ptvl1-2"/>
      <sheetName val="1-2"/>
      <sheetName val="[98Q2943e.xlsɝK261 AC"/>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THKT"/>
      <sheetName val="THKPXLTB"/>
      <sheetName val="CPK"/>
      <sheetName val="CBMB"/>
      <sheetName val="KT"/>
      <sheetName val="KC"/>
      <sheetName val="DHKK"/>
      <sheetName val="PC"/>
      <sheetName val="dien1"/>
      <sheetName val="nuoc"/>
      <sheetName val="ga"/>
      <sheetName val="CCTV"/>
      <sheetName val="thong tin"/>
      <sheetName val="dieu khien"/>
      <sheetName val="camera"/>
      <sheetName val="chong moi"/>
      <sheetName val="dien2"/>
      <sheetName val="Bang ngang"/>
      <sheetName val="Bang doc"/>
      <sheetName val="B cham cong"/>
      <sheetName val="Btt luong"/>
      <sheetName val="CLphanbo"/>
      <sheetName val="TrÝch 3%ÿÿHYT"/>
      <sheetName val="PT3_x0000__x0000__x0000_-nhipLT"/>
      <sheetName val="She%t2"/>
      <sheetName val="NEW-PANEL"/>
      <sheetName val="nlonet"/>
      <sheetName val="Thang01"/>
      <sheetName val="Thang02"/>
      <sheetName val="Thang03"/>
      <sheetName val="Thang04"/>
      <sheetName val="Thang05"/>
      <sheetName val="Thang06"/>
      <sheetName val="Thang07"/>
      <sheetName val="Thang08"/>
      <sheetName val="Thang09"/>
      <sheetName val="Thang10"/>
      <sheetName val="Thang11"/>
      <sheetName val="Thang12"/>
      <sheetName val="Ketchuyen"/>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K_x001d_O1 Base"/>
      <sheetName val="TH DINH"/>
      <sheetName val="Tk phi"/>
      <sheetName val="TDT1"/>
      <sheetName val="PHAN TICH VAT TU NGANG"/>
      <sheetName val="BANG DU TOAN DRC"/>
      <sheetName val="DIEN GIAI TIEN LUONG"/>
      <sheetName val="TONG HOP KINH PHI"/>
      <sheetName val="CHIET TINH DON GIA"/>
      <sheetName val="PHAN TICH KHOI LUONG"/>
      <sheetName val="TDT-XL"/>
      <sheetName val="DT-Mong"/>
      <sheetName val="DT-than"/>
      <sheetName val="DT-h.thien ngoai"/>
      <sheetName val="DT-ht trong"/>
      <sheetName val="DT- Dien"/>
      <sheetName val="Dt-Nuoc"/>
      <sheetName val="Tluong "/>
      <sheetName val="Khac-Tho"/>
      <sheetName val="Khac-HT&amp;nu"/>
      <sheetName val="Khac-Mong"/>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00000001"/>
      <sheetName val="0)ang Nam"/>
      <sheetName val="98Q_x0012_943e"/>
      <sheetName val="THchune"/>
      <sheetName val="Sheet4_x0016_"/>
      <sheetName val="Thang12-05 "/>
      <sheetName val="[98Q2943e.xlsMKLXL2001"/>
      <sheetName val="2003"/>
      <sheetName val="2004"/>
      <sheetName val="2005"/>
      <sheetName val="CDPS"/>
      <sheetName val="CDPS04"/>
      <sheetName val="CDPS05"/>
      <sheetName val="TH4"/>
      <sheetName val="TB4"/>
      <sheetName val="CT4"/>
      <sheetName val="CT3"/>
      <sheetName val="TH3"/>
      <sheetName val="TB3"/>
      <sheetName val="CT2"/>
      <sheetName val="TH2"/>
      <sheetName val="TB2"/>
      <sheetName val="CT1"/>
      <sheetName val="TH1"/>
      <sheetName val="TB1"/>
      <sheetName val="Quan"/>
      <sheetName val="Tuan"/>
      <sheetName val="DGVTTT"/>
      <sheetName val="VTTT 1"/>
      <sheetName val="VTTT"/>
      <sheetName val="VTHD"/>
      <sheetName val="HD chung"/>
      <sheetName val="Theo doi HD"/>
      <sheetName val="CN31-3"/>
      <sheetName val="CNo"/>
      <sheetName val="X-N-T"/>
      <sheetName val="Co 152"/>
      <sheetName val="NO152"/>
      <sheetName val="SO QUI"/>
      <sheetName val="BK111"/>
      <sheetName val="719"/>
      <sheetName val="Giao thong"/>
      <sheetName val="HUNG HAI"/>
      <sheetName val="PT DIEN"/>
      <sheetName val="DNTN T.Nhan"/>
      <sheetName val="DNTN Thanh Tru"/>
      <sheetName val="DNTN Tran Phan"/>
      <sheetName val="DNTN Van Thanh"/>
      <sheetName val="XNTVXD"/>
      <sheetName val="CTy TNHH Song Van"/>
      <sheetName val="C.M.C"/>
      <sheetName val="CTSTD"/>
      <sheetName val="CT Hau Giang"/>
      <sheetName val="KH N.T.Hong"/>
      <sheetName val="KH H.V.Het"/>
      <sheetName val="DNTN D.T.Binh"/>
      <sheetName val="N.H.Ri"/>
      <sheetName val="N.T.Hoa"/>
      <sheetName val="3311"/>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cc10"/>
      <sheetName val="ccd10"/>
      <sheetName val="K253 Sub9_x0008_se"/>
      <sheetName val="Ha.Q1"/>
      <sheetName val="Hien.Q1"/>
      <sheetName val="Hanh.Q1"/>
      <sheetName val="Vuong.Q1"/>
      <sheetName val="Hanh.Q2"/>
      <sheetName val="Hien.Q2"/>
      <sheetName val="Diep.Q2"/>
      <sheetName val="T+P"/>
      <sheetName val="TH Q2.05"/>
      <sheetName val="Hanh.Q3"/>
      <sheetName val="D.3"/>
      <sheetName val="Hien.3"/>
      <sheetName val="TH Q3.05"/>
      <sheetName val="TH Q1.05"/>
      <sheetName val="CONTR@CT"/>
      <sheetName val="THKP chi uiet"/>
      <sheetName val="Shaet10"/>
      <sheetName val="ÿÿi CT1"/>
      <sheetName val="DT1"/>
      <sheetName val="PTT1"/>
      <sheetName val="pT12"/>
      <sheetName val="PT2"/>
      <sheetName val="PT3"/>
      <sheetName val="Sua"/>
      <sheetName val="thop t1"/>
      <sheetName val="TT661"/>
      <sheetName val="T661-2"/>
      <sheetName val="T661"/>
      <sheetName val="K260 CC"/>
      <sheetName val="ban giao TC"/>
      <sheetName val="TM"/>
      <sheetName val="TS"/>
      <sheetName val="sx"/>
      <sheetName val="ql"/>
      <sheetName val="dc"/>
      <sheetName val="NPTra"/>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sheetData sheetId="82"/>
      <sheetData sheetId="83"/>
      <sheetData sheetId="84"/>
      <sheetData sheetId="85" refreshError="1"/>
      <sheetData sheetId="86"/>
      <sheetData sheetId="87"/>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refreshError="1"/>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refreshError="1"/>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refreshError="1"/>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refreshError="1"/>
      <sheetData sheetId="790" refreshError="1"/>
      <sheetData sheetId="791" refreshError="1"/>
      <sheetData sheetId="792" refreshError="1"/>
      <sheetData sheetId="793" refreshError="1"/>
      <sheetData sheetId="794" refreshError="1"/>
      <sheetData sheetId="795"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bia"/>
      <sheetName val="TC"/>
      <sheetName val="NEW-PANEL"/>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_ke_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t_ke_22"/>
      <sheetName val="NEW-PANEL"/>
      <sheetName val="Phuphi"/>
      <sheetName val="D_GIA"/>
      <sheetName val="SL_khoitao"/>
      <sheetName val="DM 56"/>
      <sheetName val="bangkelan3"/>
      <sheetName val="bangke lan1"/>
      <sheetName val="thop (2)"/>
      <sheetName val="Chart1"/>
      <sheetName val="thop"/>
      <sheetName val="bangke"/>
      <sheetName val="00000000"/>
      <sheetName val="10000000"/>
      <sheetName val="20000000"/>
      <sheetName val="30000000"/>
      <sheetName val="chaydeo"/>
      <sheetName val="bia"/>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sheetData sheetId="11"/>
      <sheetData sheetId="12"/>
      <sheetData sheetId="13"/>
      <sheetData sheetId="14"/>
      <sheetData sheetId="15"/>
      <sheetData sheetId="16" refreshError="1"/>
      <sheetData sheetId="17"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may"/>
      <sheetName val="mbatrg"/>
      <sheetName val="MBANG"/>
      <sheetName val="dz"/>
      <sheetName val="tubu"/>
      <sheetName val="bia"/>
      <sheetName val="Bdo1"/>
      <sheetName val="Bdo2"/>
      <sheetName val="Bdo3"/>
      <sheetName val="Bdo4"/>
      <sheetName val="b1"/>
      <sheetName val="b2"/>
      <sheetName val="b4"/>
      <sheetName val="b3"/>
      <sheetName val="b5"/>
      <sheetName val="b6"/>
      <sheetName val="B7a"/>
      <sheetName val="B7b"/>
      <sheetName val="b8"/>
      <sheetName val="b9"/>
      <sheetName val="b10"/>
      <sheetName val="b11"/>
      <sheetName val="b12"/>
      <sheetName val="B13a"/>
      <sheetName val="b14"/>
      <sheetName val="B13b"/>
      <sheetName val="b15"/>
      <sheetName val="B16"/>
      <sheetName val="B17"/>
      <sheetName val="B18"/>
      <sheetName val="B19"/>
      <sheetName val="B20"/>
      <sheetName val="B_20"/>
      <sheetName val="B21"/>
      <sheetName val="B22"/>
      <sheetName val="XL4Poppy"/>
      <sheetName val="B1-1"/>
      <sheetName val="B2-1"/>
      <sheetName val="B3-1"/>
      <sheetName val="B4-1"/>
      <sheetName val="B5-1"/>
      <sheetName val="B6-1"/>
      <sheetName val="B7-1"/>
      <sheetName val="B8-1"/>
      <sheetName val="t_ke_22"/>
      <sheetName val="NEW-PANEL"/>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results"/>
      <sheetName val="T_50"/>
      <sheetName val="T_25"/>
      <sheetName val="Lke_HA"/>
      <sheetName val="LK_HA"/>
      <sheetName val="LK_SD"/>
      <sheetName val="Lke_TA"/>
      <sheetName val="LK_TA"/>
      <sheetName val="Tk_TA"/>
      <sheetName val="Sheet1"/>
      <sheetName val="Sheet4"/>
      <sheetName val="LK_HA1"/>
      <sheetName val="Sheet3"/>
      <sheetName val="Tong_ke"/>
      <sheetName val="Ban_ve"/>
      <sheetName val="So_do"/>
      <sheetName val="may"/>
      <sheetName val="t_ke_22"/>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Sheet4"/>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km248"/>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5"/>
      <sheetName val="DB"/>
      <sheetName val="XXXXXXXX"/>
      <sheetName val="Thep be"/>
      <sheetName val="Thep than"/>
      <sheetName val="Thep xa mu"/>
      <sheetName val="142201-T1-th"/>
      <sheetName val="142201-T1 "/>
      <sheetName val="142201-T2-th "/>
      <sheetName val="142201-T2"/>
      <sheetName val="142201-T3-th "/>
      <sheetName val="142201-T3"/>
      <sheetName val="142201-T4-th  "/>
      <sheetName val="142201-T4"/>
      <sheetName val="142201-T6"/>
      <sheetName val="142201-T10"/>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ong_ke"/>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Song trai"/>
      <sheetName val="Dinh+ha nha"/>
      <sheetName val="PTLK"/>
      <sheetName val="NG k"/>
      <sheetName val="THcong"/>
      <sheetName val="BHXH"/>
      <sheetName val="BHXH12"/>
      <sheetName val="Sheet8"/>
      <sheetName val="Sheet9"/>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THVDT"/>
      <sheetName val="NCLD"/>
      <sheetName val="MMTB"/>
      <sheetName val="CFSX"/>
      <sheetName val="KQ"/>
      <sheetName val="DTSL"/>
      <sheetName val="XDCBK"/>
      <sheetName val="KHTSCD"/>
      <sheetName val="XDCB"/>
      <sheetName val="Sheet6"/>
      <sheetName val="Trich Ngang"/>
      <sheetName val="Danh sach Rieng"/>
      <sheetName val="Dia Diem Thuc Tap"/>
      <sheetName val="De Tai Thuc Ta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b1"/>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Congty"/>
      <sheetName val="VPPN"/>
      <sheetName val="XN74"/>
      <sheetName val="XN54"/>
      <sheetName val="XN33"/>
      <sheetName val="NK96"/>
      <sheetName val="XL4Test5"/>
      <sheetName val="phan tich DG"/>
      <sheetName val="gia vat lieu"/>
      <sheetName val="gia xe may"/>
      <sheetName val="gia nhan cong"/>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XXXXXX_xda24_X"/>
      <sheetName val="Tonghop"/>
      <sheetName val="Sheet7"/>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HHVt "/>
      <sheetName val="D1"/>
      <sheetName val="D2"/>
      <sheetName val="D3"/>
      <sheetName val="D4"/>
      <sheetName val="D5"/>
      <sheetName val="D6"/>
      <sheetName val="Tay ninh"/>
      <sheetName val="A.Duc"/>
      <sheetName val="TH"/>
      <sheetName val="TH2003"/>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socai2003-6tc"/>
      <sheetName val="SCT Cong trinh"/>
      <sheetName val="06-2003 (2)"/>
      <sheetName val="CDPS 6tc"/>
      <sheetName val="SCT Nha thau"/>
      <sheetName val="socai2003 (6tc)dp"/>
      <sheetName val="socai2003 (6tc)"/>
      <sheetName val="CDPS 6tc (2)"/>
      <sheetName val="20000000"/>
      <sheetName val="Thau"/>
      <sheetName val="CT-BT"/>
      <sheetName val="Xa"/>
      <sheetName val="TH du toan "/>
      <sheetName val="Du toan "/>
      <sheetName val="C.Tinh"/>
      <sheetName val="TK_cap"/>
      <sheetName val="Sheet10"/>
      <sheetName val="CT 03"/>
      <sheetName val="TH 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 KQTH quy hoach 135"/>
      <sheetName val="Bao cao KQTH quy hoach 135"/>
      <sheetName val="Co~g hop 1,5x1,5"/>
      <sheetName val="HD1"/>
      <sheetName val="HD4"/>
      <sheetName val="HD3"/>
      <sheetName val="HD5"/>
      <sheetName val="HD7"/>
      <sheetName val="HD6"/>
      <sheetName val="HD2"/>
      <sheetName val="T03 - 03"/>
      <sheetName val="AncaT03"/>
      <sheetName val="THL T03"/>
      <sheetName val="TTBC T03"/>
      <sheetName val="Luong noi Bo - T3"/>
      <sheetName val="Tong hop - T3"/>
      <sheetName val="Thuong Quy 3"/>
      <sheetName val="LBS"/>
      <sheetName val="Phu cap trach nhiem"/>
      <sheetName val="DATA"/>
      <sheetName val="CV di trong  dong"/>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amPha"/>
      <sheetName val="MongCai"/>
      <sheetName val="30000000"/>
      <sheetName val="40000000"/>
      <sheetName val="50000000"/>
      <sheetName val="60000000"/>
      <sheetName val="70000000"/>
      <sheetName val="TH_BQ"/>
      <sheetName val="[IBASE2.XLSѝTNHNoi"/>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Nhap_lieu"/>
      <sheetName val="Khoiluong"/>
      <sheetName val="Vattu"/>
      <sheetName val="Trungchuyen"/>
      <sheetName val="Bu"/>
      <sheetName val="Chitiet"/>
      <sheetName val="Nhap lieu"/>
      <sheetName val="PGT"/>
      <sheetName val="Tien dien"/>
      <sheetName val="Thue GTGT"/>
      <sheetName val="Tkedotuoi"/>
      <sheetName val="Tkebactho"/>
      <sheetName val="nhan su"/>
      <sheetName val="2020"/>
      <sheetName val="luong cty"/>
      <sheetName val="bangluong"/>
      <sheetName val="Tkecong"/>
      <sheetName val="thunhap03"/>
      <sheetName val="thungoaiSCTX"/>
      <sheetName val="TRICH73"/>
      <sheetName val="bcth 05-04"/>
      <sheetName val="baocao 05-04"/>
      <sheetName val="bcth04-04"/>
      <sheetName val="baocao04-04"/>
      <sheetName val="bcth03-04"/>
      <sheetName val="baocao03-04"/>
      <sheetName val="bcth02-04"/>
      <sheetName val="baocao02-04"/>
      <sheetName val="bcth01-04"/>
      <sheetName val="baocao01-04"/>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K H.T.T5"/>
      <sheetName val="T.K T7"/>
      <sheetName val="TK T6"/>
      <sheetName val="T.K T5"/>
      <sheetName val="Bang thong ke hang ton"/>
      <sheetName val="thong ke "/>
      <sheetName val="T.KT04"/>
      <sheetName val="cn"/>
      <sheetName val="ct"/>
      <sheetName val="Nc"/>
      <sheetName val="pt"/>
      <sheetName val="ql"/>
      <sheetName val="ql (2)"/>
      <sheetName val="4"/>
      <sheetName val="Sheet13"/>
      <sheetName val="Sheet14"/>
      <sheetName val="Sheet15"/>
      <sheetName val="Sheet16"/>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GIA NUOC"/>
      <sheetName val="GIA DIEN THOAI"/>
      <sheetName val="GIA DIEN"/>
      <sheetName val="chiet tinh XD"/>
      <sheetName val="Triet T"/>
      <sheetName val="Phan tich gia"/>
      <sheetName val="pHAN CONG"/>
      <sheetName val="GIA XD"/>
      <sheetName val="Coc 6"/>
      <sheetName val="Deo nai"/>
      <sheetName val="CKD than"/>
      <sheetName val="BT1"/>
      <sheetName val="ma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sheetData sheetId="711"/>
      <sheetData sheetId="712"/>
      <sheetData sheetId="713"/>
      <sheetData sheetId="714"/>
      <sheetData sheetId="715"/>
      <sheetData sheetId="716"/>
      <sheetData sheetId="717" refreshError="1"/>
      <sheetData sheetId="718" refreshError="1"/>
      <sheetData sheetId="719" refreshError="1"/>
      <sheetData sheetId="720"/>
      <sheetData sheetId="721"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TONGQT"/>
      <sheetName val="DT-chi tiet"/>
      <sheetName val="TK-HA "/>
      <sheetName val="BANG_T_KE"/>
    </sheetNames>
    <sheetDataSet>
      <sheetData sheetId="0" refreshError="1"/>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T_XA_dz22"/>
      <sheetName val="MONG"/>
      <sheetName val="TBA_TDIA"/>
      <sheetName val="DZ_35"/>
      <sheetName val="XA_DZ04"/>
      <sheetName val="CHI_TIET"/>
      <sheetName val="V_lieu"/>
      <sheetName val="Sheet6"/>
      <sheetName val="Sheet7"/>
      <sheetName val="Sheet8"/>
      <sheetName val="Sheet9"/>
      <sheetName val="Sheet10"/>
      <sheetName val="Sheet11"/>
      <sheetName val="Sheet13"/>
      <sheetName val="Sheet14"/>
      <sheetName val="Sheet12"/>
      <sheetName val="Sheet15"/>
      <sheetName val="Sheet3"/>
      <sheetName val="Sheet16"/>
      <sheetName val="TK-HA "/>
      <sheetName val="BANG_T_KE"/>
      <sheetName val="DT-chi tiet"/>
      <sheetName val="TONGQ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Tra Tkiem"/>
      <sheetName val="Tien dien"/>
      <sheetName val="Diem thi"/>
      <sheetName val="Thi hoc ky"/>
      <sheetName val="Ban hang"/>
      <sheetName val="Sheet2"/>
      <sheetName val="XL4Test5"/>
      <sheetName val="V_lieu"/>
      <sheetName val="DT-chi tiet"/>
      <sheetName val="TONGQT"/>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ra Tkiem"/>
      <sheetName val="V_lie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I68"/>
  <sheetViews>
    <sheetView showZeros="0" tabSelected="1" workbookViewId="0">
      <selection sqref="A1:F26"/>
    </sheetView>
  </sheetViews>
  <sheetFormatPr defaultColWidth="9" defaultRowHeight="16.5"/>
  <cols>
    <col min="1" max="1" width="5.7109375" style="25" customWidth="1"/>
    <col min="2" max="2" width="54.85546875" style="25" customWidth="1"/>
    <col min="3" max="3" width="14" style="25" bestFit="1" customWidth="1"/>
    <col min="4" max="4" width="17.28515625" style="25" customWidth="1"/>
    <col min="5" max="5" width="11" style="25" customWidth="1"/>
    <col min="6" max="6" width="13" style="25" customWidth="1"/>
    <col min="7" max="7" width="17.5703125" style="25" hidden="1" customWidth="1"/>
    <col min="8" max="8" width="9" style="25"/>
    <col min="9" max="9" width="11.42578125" style="25" bestFit="1" customWidth="1"/>
    <col min="10" max="16384" width="9" style="25"/>
  </cols>
  <sheetData>
    <row r="1" spans="1:9">
      <c r="A1" s="24" t="s">
        <v>85</v>
      </c>
      <c r="F1" s="26" t="s">
        <v>0</v>
      </c>
    </row>
    <row r="2" spans="1:9">
      <c r="A2" s="27"/>
    </row>
    <row r="3" spans="1:9">
      <c r="A3" s="169" t="s">
        <v>135</v>
      </c>
      <c r="B3" s="169"/>
      <c r="C3" s="169"/>
      <c r="D3" s="169"/>
      <c r="E3" s="169"/>
      <c r="F3" s="169"/>
    </row>
    <row r="4" spans="1:9">
      <c r="F4" s="28" t="s">
        <v>1</v>
      </c>
    </row>
    <row r="5" spans="1:9" ht="55.5" customHeight="1">
      <c r="A5" s="168" t="s">
        <v>2</v>
      </c>
      <c r="B5" s="168" t="s">
        <v>3</v>
      </c>
      <c r="C5" s="168" t="s">
        <v>4</v>
      </c>
      <c r="D5" s="168" t="s">
        <v>223</v>
      </c>
      <c r="E5" s="168" t="s">
        <v>86</v>
      </c>
      <c r="F5" s="168"/>
      <c r="G5" s="168" t="s">
        <v>225</v>
      </c>
    </row>
    <row r="6" spans="1:9" ht="55.5" customHeight="1">
      <c r="A6" s="168"/>
      <c r="B6" s="168"/>
      <c r="C6" s="168"/>
      <c r="D6" s="168"/>
      <c r="E6" s="29" t="s">
        <v>4</v>
      </c>
      <c r="F6" s="29" t="s">
        <v>5</v>
      </c>
      <c r="G6" s="168"/>
      <c r="I6" s="38"/>
    </row>
    <row r="7" spans="1:9">
      <c r="A7" s="30" t="s">
        <v>6</v>
      </c>
      <c r="B7" s="30" t="s">
        <v>7</v>
      </c>
      <c r="C7" s="30">
        <v>1</v>
      </c>
      <c r="D7" s="30">
        <v>2</v>
      </c>
      <c r="E7" s="30" t="s">
        <v>8</v>
      </c>
      <c r="F7" s="30">
        <v>4</v>
      </c>
      <c r="G7" s="30"/>
    </row>
    <row r="8" spans="1:9">
      <c r="A8" s="29" t="s">
        <v>6</v>
      </c>
      <c r="B8" s="31" t="s">
        <v>9</v>
      </c>
      <c r="C8" s="32">
        <f>+C9+C15</f>
        <v>9991100</v>
      </c>
      <c r="D8" s="32">
        <f>+D9+D15</f>
        <v>12057602</v>
      </c>
      <c r="E8" s="33">
        <f>+D8/C8*100</f>
        <v>120.68342825114351</v>
      </c>
      <c r="F8" s="33">
        <f>+D8/G8*100</f>
        <v>133.93639957086759</v>
      </c>
      <c r="G8" s="32">
        <f>+G9+G15</f>
        <v>9002483.297022</v>
      </c>
    </row>
    <row r="9" spans="1:9">
      <c r="A9" s="29" t="s">
        <v>10</v>
      </c>
      <c r="B9" s="31" t="s">
        <v>11</v>
      </c>
      <c r="C9" s="32">
        <f>+C10+C11+C12+C13+C14</f>
        <v>9991100</v>
      </c>
      <c r="D9" s="32">
        <f>+D10+D11+D12+D13+D14</f>
        <v>12057602</v>
      </c>
      <c r="E9" s="33">
        <f t="shared" ref="E9:E26" si="0">+D9/C9*100</f>
        <v>120.68342825114351</v>
      </c>
      <c r="F9" s="33">
        <f t="shared" ref="F9:F26" si="1">+D9/G9*100</f>
        <v>133.93639957086759</v>
      </c>
      <c r="G9" s="32">
        <f>+G10+G11+G12+G13+G14</f>
        <v>9002483.297022</v>
      </c>
    </row>
    <row r="10" spans="1:9">
      <c r="A10" s="30">
        <v>1</v>
      </c>
      <c r="B10" s="34" t="s">
        <v>12</v>
      </c>
      <c r="C10" s="35">
        <v>9235000</v>
      </c>
      <c r="D10" s="35">
        <f>+'60.CK-NSNN'!D9</f>
        <v>11300000</v>
      </c>
      <c r="E10" s="36">
        <f t="shared" si="0"/>
        <v>122.36058473199782</v>
      </c>
      <c r="F10" s="36">
        <f t="shared" si="1"/>
        <v>135.42310950222029</v>
      </c>
      <c r="G10" s="35">
        <f>+'60.CK-NSNN'!G9</f>
        <v>8344218.38454</v>
      </c>
    </row>
    <row r="11" spans="1:9">
      <c r="A11" s="30">
        <v>2</v>
      </c>
      <c r="B11" s="34" t="s">
        <v>13</v>
      </c>
      <c r="C11" s="35">
        <v>0</v>
      </c>
      <c r="D11" s="35">
        <v>0</v>
      </c>
      <c r="E11" s="36"/>
      <c r="F11" s="36"/>
      <c r="G11" s="35"/>
    </row>
    <row r="12" spans="1:9">
      <c r="A12" s="30">
        <v>3</v>
      </c>
      <c r="B12" s="34" t="s">
        <v>14</v>
      </c>
      <c r="C12" s="35">
        <v>640000</v>
      </c>
      <c r="D12" s="35">
        <f>+'60.CK-NSNN'!D30</f>
        <v>641502</v>
      </c>
      <c r="E12" s="36">
        <f t="shared" si="0"/>
        <v>100.23468749999999</v>
      </c>
      <c r="F12" s="36">
        <f>+D12/G12*100</f>
        <v>104.6043866106279</v>
      </c>
      <c r="G12" s="35">
        <f>+'60.CK-NSNN'!G30</f>
        <v>613264.91248199996</v>
      </c>
    </row>
    <row r="13" spans="1:9">
      <c r="A13" s="30">
        <v>4</v>
      </c>
      <c r="B13" s="34" t="s">
        <v>15</v>
      </c>
      <c r="C13" s="35">
        <v>0</v>
      </c>
      <c r="D13" s="35">
        <v>0</v>
      </c>
      <c r="E13" s="36"/>
      <c r="F13" s="36"/>
      <c r="G13" s="35"/>
    </row>
    <row r="14" spans="1:9">
      <c r="A14" s="30">
        <v>5</v>
      </c>
      <c r="B14" s="34" t="s">
        <v>226</v>
      </c>
      <c r="C14" s="35">
        <v>116100</v>
      </c>
      <c r="D14" s="35">
        <f>+C14</f>
        <v>116100</v>
      </c>
      <c r="E14" s="36">
        <f t="shared" si="0"/>
        <v>100</v>
      </c>
      <c r="F14" s="36">
        <f>+D14/G14*100</f>
        <v>258</v>
      </c>
      <c r="G14" s="35">
        <v>45000</v>
      </c>
    </row>
    <row r="15" spans="1:9">
      <c r="A15" s="29" t="s">
        <v>16</v>
      </c>
      <c r="B15" s="31" t="s">
        <v>17</v>
      </c>
      <c r="C15" s="32"/>
      <c r="D15" s="32"/>
      <c r="E15" s="33"/>
      <c r="F15" s="33"/>
      <c r="G15" s="32"/>
    </row>
    <row r="16" spans="1:9">
      <c r="A16" s="29" t="s">
        <v>7</v>
      </c>
      <c r="B16" s="31" t="s">
        <v>18</v>
      </c>
      <c r="C16" s="32">
        <f>+C17+C24</f>
        <v>14030780</v>
      </c>
      <c r="D16" s="32">
        <f>+D17+D24</f>
        <v>16838057.404342595</v>
      </c>
      <c r="E16" s="33">
        <f t="shared" si="0"/>
        <v>120.00799245902647</v>
      </c>
      <c r="F16" s="33">
        <f t="shared" si="1"/>
        <v>122.82249187173933</v>
      </c>
      <c r="G16" s="32">
        <f>+G17+G24</f>
        <v>13709262.161792148</v>
      </c>
    </row>
    <row r="17" spans="1:7">
      <c r="A17" s="29" t="s">
        <v>19</v>
      </c>
      <c r="B17" s="31" t="s">
        <v>20</v>
      </c>
      <c r="C17" s="32">
        <f>+C18+C19+C20+C21+C22+C23</f>
        <v>11374336</v>
      </c>
      <c r="D17" s="32">
        <f>+D18+D19+D20+D21+D22+D23</f>
        <v>13282701.354342595</v>
      </c>
      <c r="E17" s="33">
        <f t="shared" si="0"/>
        <v>116.77781766199446</v>
      </c>
      <c r="F17" s="33">
        <f t="shared" si="1"/>
        <v>132.91045257516586</v>
      </c>
      <c r="G17" s="32">
        <f>+G18+G19+G20+G21+G22+G23</f>
        <v>9993722.1617921479</v>
      </c>
    </row>
    <row r="18" spans="1:7">
      <c r="A18" s="30">
        <v>1</v>
      </c>
      <c r="B18" s="34" t="s">
        <v>21</v>
      </c>
      <c r="C18" s="35">
        <v>4694320</v>
      </c>
      <c r="D18" s="35">
        <f>+'61.CK-NSNN'!D11</f>
        <v>6469320</v>
      </c>
      <c r="E18" s="36">
        <f t="shared" si="0"/>
        <v>137.81165323199102</v>
      </c>
      <c r="F18" s="36">
        <f t="shared" si="1"/>
        <v>191.30717639961676</v>
      </c>
      <c r="G18" s="35">
        <f>+'61.CK-NSNN'!G11</f>
        <v>3381640</v>
      </c>
    </row>
    <row r="19" spans="1:7">
      <c r="A19" s="30">
        <v>2</v>
      </c>
      <c r="B19" s="34" t="s">
        <v>22</v>
      </c>
      <c r="C19" s="35">
        <v>6488250</v>
      </c>
      <c r="D19" s="35">
        <f>+'61.CK-NSNN'!D15</f>
        <v>6621615.3543425947</v>
      </c>
      <c r="E19" s="36">
        <f t="shared" si="0"/>
        <v>102.05549037633561</v>
      </c>
      <c r="F19" s="36">
        <f t="shared" si="1"/>
        <v>103.35131166598961</v>
      </c>
      <c r="G19" s="35">
        <f>+'61.CK-NSNN'!G15</f>
        <v>6406900.1617921479</v>
      </c>
    </row>
    <row r="20" spans="1:7" ht="33">
      <c r="A20" s="30">
        <v>3</v>
      </c>
      <c r="B20" s="34" t="s">
        <v>23</v>
      </c>
      <c r="C20" s="35">
        <v>3800</v>
      </c>
      <c r="D20" s="35">
        <f>+'61.CK-NSNN'!D27</f>
        <v>3800</v>
      </c>
      <c r="E20" s="36">
        <f t="shared" si="0"/>
        <v>100</v>
      </c>
      <c r="F20" s="36">
        <f t="shared" si="1"/>
        <v>140.74074074074073</v>
      </c>
      <c r="G20" s="35">
        <f>+'61.CK-NSNN'!G27</f>
        <v>2700</v>
      </c>
    </row>
    <row r="21" spans="1:7">
      <c r="A21" s="30">
        <v>4</v>
      </c>
      <c r="B21" s="34" t="s">
        <v>24</v>
      </c>
      <c r="C21" s="35">
        <v>1360</v>
      </c>
      <c r="D21" s="35">
        <f>+'61.CK-NSNN'!D28</f>
        <v>1360</v>
      </c>
      <c r="E21" s="36">
        <f t="shared" si="0"/>
        <v>100</v>
      </c>
      <c r="F21" s="36">
        <f t="shared" si="1"/>
        <v>100</v>
      </c>
      <c r="G21" s="35">
        <f>+'61.CK-NSNN'!G28</f>
        <v>1360</v>
      </c>
    </row>
    <row r="22" spans="1:7">
      <c r="A22" s="30">
        <v>5</v>
      </c>
      <c r="B22" s="34" t="s">
        <v>25</v>
      </c>
      <c r="C22" s="35">
        <v>186606</v>
      </c>
      <c r="D22" s="35">
        <f>+'04'!H32</f>
        <v>186606</v>
      </c>
      <c r="E22" s="36">
        <f t="shared" si="0"/>
        <v>100</v>
      </c>
      <c r="F22" s="36">
        <f t="shared" si="1"/>
        <v>108.1648504521215</v>
      </c>
      <c r="G22" s="35">
        <f>+'61.CK-NSNN'!G29</f>
        <v>172520</v>
      </c>
    </row>
    <row r="23" spans="1:7">
      <c r="A23" s="30">
        <v>6</v>
      </c>
      <c r="B23" s="34" t="s">
        <v>87</v>
      </c>
      <c r="C23" s="35">
        <v>0</v>
      </c>
      <c r="D23" s="35"/>
      <c r="E23" s="36"/>
      <c r="F23" s="36"/>
      <c r="G23" s="35">
        <f>+'61.CK-NSNN'!G30</f>
        <v>28602</v>
      </c>
    </row>
    <row r="24" spans="1:7" ht="33">
      <c r="A24" s="29" t="s">
        <v>16</v>
      </c>
      <c r="B24" s="31" t="s">
        <v>27</v>
      </c>
      <c r="C24" s="32">
        <v>2656444</v>
      </c>
      <c r="D24" s="32">
        <f>+'61.CK-NSNN'!D31</f>
        <v>3555356.05</v>
      </c>
      <c r="E24" s="33">
        <f t="shared" si="0"/>
        <v>133.83892338780717</v>
      </c>
      <c r="F24" s="33">
        <f t="shared" si="1"/>
        <v>95.6888110476539</v>
      </c>
      <c r="G24" s="32">
        <f>+'61.CK-NSNN'!G31</f>
        <v>3715540</v>
      </c>
    </row>
    <row r="25" spans="1:7">
      <c r="A25" s="29" t="s">
        <v>28</v>
      </c>
      <c r="B25" s="31" t="s">
        <v>29</v>
      </c>
      <c r="C25" s="32">
        <v>116100</v>
      </c>
      <c r="D25" s="32">
        <v>116100</v>
      </c>
      <c r="E25" s="33">
        <f t="shared" si="0"/>
        <v>100</v>
      </c>
      <c r="F25" s="33">
        <f t="shared" si="1"/>
        <v>258</v>
      </c>
      <c r="G25" s="32">
        <v>45000</v>
      </c>
    </row>
    <row r="26" spans="1:7">
      <c r="A26" s="29" t="s">
        <v>30</v>
      </c>
      <c r="B26" s="31" t="s">
        <v>31</v>
      </c>
      <c r="C26" s="32">
        <v>97400</v>
      </c>
      <c r="D26" s="32">
        <v>97400</v>
      </c>
      <c r="E26" s="33">
        <f t="shared" si="0"/>
        <v>100</v>
      </c>
      <c r="F26" s="33">
        <f t="shared" si="1"/>
        <v>120.8826668652419</v>
      </c>
      <c r="G26" s="32">
        <v>80574</v>
      </c>
    </row>
    <row r="27" spans="1:7">
      <c r="A27" s="37"/>
    </row>
    <row r="28" spans="1:7">
      <c r="C28" s="38"/>
    </row>
    <row r="29" spans="1:7">
      <c r="C29" s="38"/>
    </row>
    <row r="68" spans="1:1">
      <c r="A68" s="27"/>
    </row>
  </sheetData>
  <mergeCells count="7">
    <mergeCell ref="G5:G6"/>
    <mergeCell ref="A3:F3"/>
    <mergeCell ref="A5:A6"/>
    <mergeCell ref="B5:B6"/>
    <mergeCell ref="C5:C6"/>
    <mergeCell ref="D5:D6"/>
    <mergeCell ref="E5:F5"/>
  </mergeCells>
  <pageMargins left="0.43" right="0.1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G40"/>
  <sheetViews>
    <sheetView showZeros="0" workbookViewId="0">
      <selection sqref="A1:F26"/>
    </sheetView>
  </sheetViews>
  <sheetFormatPr defaultRowHeight="15"/>
  <cols>
    <col min="1" max="1" width="4.42578125" style="47" customWidth="1"/>
    <col min="2" max="2" width="54.42578125" style="47" customWidth="1"/>
    <col min="3" max="3" width="14.140625" style="47" customWidth="1"/>
    <col min="4" max="4" width="14.28515625" style="47" customWidth="1"/>
    <col min="5" max="6" width="12.85546875" style="47" bestFit="1" customWidth="1"/>
    <col min="7" max="7" width="14.5703125" style="47" hidden="1" customWidth="1"/>
    <col min="8" max="16384" width="9.140625" style="47"/>
  </cols>
  <sheetData>
    <row r="1" spans="1:7" s="25" customFormat="1" ht="16.5">
      <c r="A1" s="24" t="s">
        <v>85</v>
      </c>
      <c r="F1" s="26" t="s">
        <v>32</v>
      </c>
    </row>
    <row r="2" spans="1:7" s="25" customFormat="1" ht="16.5">
      <c r="A2" s="28"/>
    </row>
    <row r="3" spans="1:7" s="25" customFormat="1" ht="16.5">
      <c r="A3" s="169" t="s">
        <v>227</v>
      </c>
      <c r="B3" s="169"/>
      <c r="C3" s="169"/>
      <c r="D3" s="169"/>
      <c r="E3" s="169"/>
      <c r="F3" s="169"/>
    </row>
    <row r="4" spans="1:7" s="25" customFormat="1" ht="16.5">
      <c r="F4" s="28" t="s">
        <v>1</v>
      </c>
    </row>
    <row r="5" spans="1:7" s="25" customFormat="1" ht="51" customHeight="1">
      <c r="A5" s="168" t="s">
        <v>2</v>
      </c>
      <c r="B5" s="168" t="s">
        <v>3</v>
      </c>
      <c r="C5" s="168" t="s">
        <v>4</v>
      </c>
      <c r="D5" s="168" t="s">
        <v>223</v>
      </c>
      <c r="E5" s="168" t="s">
        <v>86</v>
      </c>
      <c r="F5" s="168"/>
      <c r="G5" s="168" t="s">
        <v>224</v>
      </c>
    </row>
    <row r="6" spans="1:7" s="25" customFormat="1" ht="49.5">
      <c r="A6" s="168"/>
      <c r="B6" s="168"/>
      <c r="C6" s="168"/>
      <c r="D6" s="168"/>
      <c r="E6" s="29" t="s">
        <v>4</v>
      </c>
      <c r="F6" s="29" t="s">
        <v>5</v>
      </c>
      <c r="G6" s="168"/>
    </row>
    <row r="7" spans="1:7" s="25" customFormat="1" ht="16.5">
      <c r="A7" s="30" t="s">
        <v>6</v>
      </c>
      <c r="B7" s="30" t="s">
        <v>7</v>
      </c>
      <c r="C7" s="30">
        <v>1</v>
      </c>
      <c r="D7" s="30">
        <v>2</v>
      </c>
      <c r="E7" s="30" t="s">
        <v>8</v>
      </c>
      <c r="F7" s="30">
        <v>4</v>
      </c>
      <c r="G7" s="30"/>
    </row>
    <row r="8" spans="1:7" s="25" customFormat="1" ht="16.5">
      <c r="A8" s="29" t="s">
        <v>6</v>
      </c>
      <c r="B8" s="31" t="s">
        <v>33</v>
      </c>
      <c r="C8" s="39">
        <f>+C9+C30</f>
        <v>9875000</v>
      </c>
      <c r="D8" s="39">
        <f>+D9+D30</f>
        <v>11941502</v>
      </c>
      <c r="E8" s="40">
        <f>+D8/C8*100</f>
        <v>120.92660253164557</v>
      </c>
      <c r="F8" s="40">
        <f>+D8/G8*100</f>
        <v>133.31313722873551</v>
      </c>
      <c r="G8" s="39">
        <f>+G9+G30</f>
        <v>8957483.297022</v>
      </c>
    </row>
    <row r="9" spans="1:7" s="25" customFormat="1" ht="16.5">
      <c r="A9" s="29" t="s">
        <v>10</v>
      </c>
      <c r="B9" s="31" t="s">
        <v>12</v>
      </c>
      <c r="C9" s="39">
        <f>+C10+C11+C12+C13+C14+C15+C16+C17+C24+C25+C26+C27+C28</f>
        <v>9235000</v>
      </c>
      <c r="D9" s="39">
        <f>+D10+D11+D12+D13+D14+D15+D16+D17+D24+D25+D26+D27+D28</f>
        <v>11300000</v>
      </c>
      <c r="E9" s="40">
        <f t="shared" ref="E9:E16" si="0">+D9/C9*100</f>
        <v>122.36058473199782</v>
      </c>
      <c r="F9" s="40">
        <f t="shared" ref="F9:F17" si="1">+D9/G9*100</f>
        <v>135.42310950222029</v>
      </c>
      <c r="G9" s="39">
        <f>+G10+G11+G12+G13+G14+G15+G16+G17+G24+G25+G26+G27+G28</f>
        <v>8344218.38454</v>
      </c>
    </row>
    <row r="10" spans="1:7" s="25" customFormat="1" ht="16.5">
      <c r="A10" s="30">
        <v>1</v>
      </c>
      <c r="B10" s="34" t="s">
        <v>34</v>
      </c>
      <c r="C10" s="41">
        <v>430000</v>
      </c>
      <c r="D10" s="41">
        <f>+'01'!F14+'01'!F19</f>
        <v>420000</v>
      </c>
      <c r="E10" s="42">
        <f t="shared" si="0"/>
        <v>97.674418604651152</v>
      </c>
      <c r="F10" s="42">
        <f t="shared" si="1"/>
        <v>102.04297075907809</v>
      </c>
      <c r="G10" s="41">
        <f>+'01'!Q14+'01'!Q19</f>
        <v>411591.30989199999</v>
      </c>
    </row>
    <row r="11" spans="1:7" s="25" customFormat="1" ht="33">
      <c r="A11" s="30">
        <v>2</v>
      </c>
      <c r="B11" s="34" t="s">
        <v>35</v>
      </c>
      <c r="C11" s="41">
        <v>300000</v>
      </c>
      <c r="D11" s="41">
        <f>+'01'!F23</f>
        <v>325000</v>
      </c>
      <c r="E11" s="42">
        <f t="shared" si="0"/>
        <v>108.33333333333333</v>
      </c>
      <c r="F11" s="42">
        <f t="shared" si="1"/>
        <v>100.30044363374451</v>
      </c>
      <c r="G11" s="41">
        <f>+'01'!Q23</f>
        <v>324026.48306</v>
      </c>
    </row>
    <row r="12" spans="1:7" s="25" customFormat="1" ht="16.5">
      <c r="A12" s="30">
        <v>3</v>
      </c>
      <c r="B12" s="34" t="s">
        <v>36</v>
      </c>
      <c r="C12" s="41">
        <v>2185000</v>
      </c>
      <c r="D12" s="41">
        <f>+'01'!F28</f>
        <v>2185000</v>
      </c>
      <c r="E12" s="42">
        <f t="shared" si="0"/>
        <v>100</v>
      </c>
      <c r="F12" s="42">
        <f t="shared" si="1"/>
        <v>108.76135769925284</v>
      </c>
      <c r="G12" s="41">
        <f>+'01'!Q28</f>
        <v>2008985.5866290003</v>
      </c>
    </row>
    <row r="13" spans="1:7" s="25" customFormat="1" ht="16.5">
      <c r="A13" s="30">
        <v>4</v>
      </c>
      <c r="B13" s="34" t="s">
        <v>37</v>
      </c>
      <c r="C13" s="41">
        <v>330000</v>
      </c>
      <c r="D13" s="41">
        <f>+'01'!F36</f>
        <v>360000</v>
      </c>
      <c r="E13" s="42">
        <f t="shared" si="0"/>
        <v>109.09090909090908</v>
      </c>
      <c r="F13" s="42">
        <f t="shared" si="1"/>
        <v>117.78414701625195</v>
      </c>
      <c r="G13" s="41">
        <f>+'01'!Q36</f>
        <v>305643.84861600003</v>
      </c>
    </row>
    <row r="14" spans="1:7" s="25" customFormat="1" ht="16.5">
      <c r="A14" s="30">
        <v>5</v>
      </c>
      <c r="B14" s="34" t="s">
        <v>38</v>
      </c>
      <c r="C14" s="41">
        <v>820000</v>
      </c>
      <c r="D14" s="41">
        <f>+'01'!F37</f>
        <v>820000</v>
      </c>
      <c r="E14" s="42">
        <f t="shared" si="0"/>
        <v>100</v>
      </c>
      <c r="F14" s="42">
        <f>+D14/G14*100</f>
        <v>132.70679401787075</v>
      </c>
      <c r="G14" s="41">
        <f>+'01'!Q37</f>
        <v>617903.55653499998</v>
      </c>
    </row>
    <row r="15" spans="1:7" s="25" customFormat="1" ht="16.5">
      <c r="A15" s="30">
        <v>6</v>
      </c>
      <c r="B15" s="34" t="s">
        <v>39</v>
      </c>
      <c r="C15" s="41">
        <v>270000</v>
      </c>
      <c r="D15" s="41">
        <f>+'01'!F33</f>
        <v>320000</v>
      </c>
      <c r="E15" s="42">
        <f t="shared" si="0"/>
        <v>118.5185185185185</v>
      </c>
      <c r="F15" s="42">
        <f t="shared" si="1"/>
        <v>113.09449488384679</v>
      </c>
      <c r="G15" s="41">
        <f>+'01'!Q33</f>
        <v>282949.22783700004</v>
      </c>
    </row>
    <row r="16" spans="1:7" s="25" customFormat="1" ht="16.5">
      <c r="A16" s="30">
        <v>7</v>
      </c>
      <c r="B16" s="34" t="s">
        <v>40</v>
      </c>
      <c r="C16" s="41">
        <v>150000</v>
      </c>
      <c r="D16" s="41">
        <f>+'01'!F40</f>
        <v>155000</v>
      </c>
      <c r="E16" s="42">
        <f t="shared" si="0"/>
        <v>103.33333333333334</v>
      </c>
      <c r="F16" s="42">
        <f t="shared" si="1"/>
        <v>94.115127744509181</v>
      </c>
      <c r="G16" s="41">
        <f>+'01'!Q40</f>
        <v>164691.90842600001</v>
      </c>
    </row>
    <row r="17" spans="1:7" s="25" customFormat="1" ht="16.5">
      <c r="A17" s="30">
        <v>8</v>
      </c>
      <c r="B17" s="34" t="s">
        <v>41</v>
      </c>
      <c r="C17" s="41">
        <f>+C18+C19+C20+C22+C23</f>
        <v>4255000</v>
      </c>
      <c r="D17" s="41">
        <f>+D18+D19+D20+D22+D23</f>
        <v>6152000</v>
      </c>
      <c r="E17" s="42">
        <f>+D17/C17*100</f>
        <v>144.58284371327849</v>
      </c>
      <c r="F17" s="42">
        <f t="shared" si="1"/>
        <v>166.78082380295709</v>
      </c>
      <c r="G17" s="41">
        <f>+G18+G19+G20+G22+G23</f>
        <v>3688673.4696</v>
      </c>
    </row>
    <row r="18" spans="1:7" s="25" customFormat="1" ht="16.5">
      <c r="A18" s="43" t="s">
        <v>42</v>
      </c>
      <c r="B18" s="44" t="s">
        <v>43</v>
      </c>
      <c r="C18" s="45">
        <v>0</v>
      </c>
      <c r="D18" s="45"/>
      <c r="E18" s="46"/>
      <c r="F18" s="46"/>
      <c r="G18" s="45">
        <f>+'01'!Q34</f>
        <v>1112.5242129999999</v>
      </c>
    </row>
    <row r="19" spans="1:7" s="25" customFormat="1" ht="16.5">
      <c r="A19" s="43" t="s">
        <v>42</v>
      </c>
      <c r="B19" s="44" t="s">
        <v>44</v>
      </c>
      <c r="C19" s="45">
        <v>15000</v>
      </c>
      <c r="D19" s="45">
        <f>+'01'!F35</f>
        <v>18400</v>
      </c>
      <c r="E19" s="46">
        <f>+D19/C19*100</f>
        <v>122.66666666666666</v>
      </c>
      <c r="F19" s="46">
        <f>+D19/G19*100</f>
        <v>115.48810608460052</v>
      </c>
      <c r="G19" s="45">
        <f>+'01'!Q35</f>
        <v>15932.376609000001</v>
      </c>
    </row>
    <row r="20" spans="1:7" s="25" customFormat="1" ht="16.5">
      <c r="A20" s="172" t="s">
        <v>42</v>
      </c>
      <c r="B20" s="173" t="s">
        <v>45</v>
      </c>
      <c r="C20" s="170">
        <v>3930000</v>
      </c>
      <c r="D20" s="170">
        <f>+'01'!F43</f>
        <v>5700000</v>
      </c>
      <c r="E20" s="175">
        <f>+D20/C20*100</f>
        <v>145.03816793893128</v>
      </c>
      <c r="F20" s="175">
        <f>+D20/G20*100</f>
        <v>177.44806092178797</v>
      </c>
      <c r="G20" s="170">
        <f>+'01'!Q43</f>
        <v>3212207.5442189998</v>
      </c>
    </row>
    <row r="21" spans="1:7" s="25" customFormat="1" ht="16.5">
      <c r="A21" s="172"/>
      <c r="B21" s="174"/>
      <c r="C21" s="171"/>
      <c r="D21" s="171"/>
      <c r="E21" s="176" t="e">
        <v>#DIV/0!</v>
      </c>
      <c r="F21" s="176"/>
      <c r="G21" s="171"/>
    </row>
    <row r="22" spans="1:7" s="25" customFormat="1" ht="16.5">
      <c r="A22" s="43" t="s">
        <v>42</v>
      </c>
      <c r="B22" s="44" t="s">
        <v>46</v>
      </c>
      <c r="C22" s="45">
        <v>310000</v>
      </c>
      <c r="D22" s="45">
        <f>+'01'!F44</f>
        <v>430000</v>
      </c>
      <c r="E22" s="46">
        <f>+D22/C22*100</f>
        <v>138.70967741935485</v>
      </c>
      <c r="F22" s="46">
        <f>+D22/G22*100</f>
        <v>104.94532082876565</v>
      </c>
      <c r="G22" s="45">
        <f>+'01'!Q44</f>
        <v>409737.181805</v>
      </c>
    </row>
    <row r="23" spans="1:7" s="25" customFormat="1" ht="33">
      <c r="A23" s="43" t="s">
        <v>42</v>
      </c>
      <c r="B23" s="44" t="s">
        <v>47</v>
      </c>
      <c r="C23" s="45">
        <v>0</v>
      </c>
      <c r="D23" s="45">
        <f>+'01'!F45</f>
        <v>3600</v>
      </c>
      <c r="E23" s="46"/>
      <c r="F23" s="46">
        <f t="shared" ref="F23:F40" si="2">+D23/G23*100</f>
        <v>7.2458163468246779</v>
      </c>
      <c r="G23" s="45">
        <f>+'01'!Q45</f>
        <v>49683.842753999998</v>
      </c>
    </row>
    <row r="24" spans="1:7" s="25" customFormat="1" ht="16.5">
      <c r="A24" s="30">
        <v>9</v>
      </c>
      <c r="B24" s="34" t="s">
        <v>48</v>
      </c>
      <c r="C24" s="41">
        <v>50000</v>
      </c>
      <c r="D24" s="41">
        <f>+'01'!F51</f>
        <v>65000</v>
      </c>
      <c r="E24" s="42">
        <f>+D24/C24*100</f>
        <v>130</v>
      </c>
      <c r="F24" s="42">
        <f t="shared" si="2"/>
        <v>165.43947560820661</v>
      </c>
      <c r="G24" s="41">
        <f>+'01'!Q51</f>
        <v>39289.292813</v>
      </c>
    </row>
    <row r="25" spans="1:7" s="25" customFormat="1" ht="49.5">
      <c r="A25" s="30">
        <v>10</v>
      </c>
      <c r="B25" s="34" t="s">
        <v>49</v>
      </c>
      <c r="C25" s="41">
        <v>25000</v>
      </c>
      <c r="D25" s="41">
        <f>+'01'!F54</f>
        <v>28000</v>
      </c>
      <c r="E25" s="42">
        <f t="shared" ref="E25:E40" si="3">+D25/C25*100</f>
        <v>112.00000000000001</v>
      </c>
      <c r="F25" s="42">
        <f t="shared" si="2"/>
        <v>95.925108184185405</v>
      </c>
      <c r="G25" s="41">
        <f>+'01'!Q54</f>
        <v>29189.438021000002</v>
      </c>
    </row>
    <row r="26" spans="1:7" s="25" customFormat="1" ht="16.5">
      <c r="A26" s="30">
        <v>11</v>
      </c>
      <c r="B26" s="34" t="s">
        <v>50</v>
      </c>
      <c r="C26" s="41">
        <v>105000</v>
      </c>
      <c r="D26" s="41">
        <f>+'01'!F55</f>
        <v>110000</v>
      </c>
      <c r="E26" s="42">
        <f t="shared" si="3"/>
        <v>104.76190476190477</v>
      </c>
      <c r="F26" s="42">
        <f t="shared" si="2"/>
        <v>103.56064355629833</v>
      </c>
      <c r="G26" s="41">
        <f>+'01'!Q55</f>
        <v>106217.957153</v>
      </c>
    </row>
    <row r="27" spans="1:7" s="25" customFormat="1" ht="16.5">
      <c r="A27" s="30">
        <v>12</v>
      </c>
      <c r="B27" s="34" t="s">
        <v>51</v>
      </c>
      <c r="C27" s="41">
        <v>60000</v>
      </c>
      <c r="D27" s="41">
        <f>+'01'!F46</f>
        <v>60000</v>
      </c>
      <c r="E27" s="42">
        <f t="shared" si="3"/>
        <v>100</v>
      </c>
      <c r="F27" s="42">
        <f t="shared" si="2"/>
        <v>70.613338241157436</v>
      </c>
      <c r="G27" s="41">
        <f>+'01'!Q46</f>
        <v>84969.782613999996</v>
      </c>
    </row>
    <row r="28" spans="1:7" s="25" customFormat="1" ht="16.5">
      <c r="A28" s="30">
        <v>13</v>
      </c>
      <c r="B28" s="34" t="s">
        <v>52</v>
      </c>
      <c r="C28" s="41">
        <v>255000</v>
      </c>
      <c r="D28" s="41">
        <f>+'01'!F47</f>
        <v>300000</v>
      </c>
      <c r="E28" s="42">
        <f t="shared" si="3"/>
        <v>117.64705882352942</v>
      </c>
      <c r="F28" s="42">
        <f t="shared" si="2"/>
        <v>107.10975894814563</v>
      </c>
      <c r="G28" s="41">
        <f>+'01'!Q47</f>
        <v>280086.52334399999</v>
      </c>
    </row>
    <row r="29" spans="1:7" s="25" customFormat="1" ht="16.5">
      <c r="A29" s="29" t="s">
        <v>16</v>
      </c>
      <c r="B29" s="31" t="s">
        <v>13</v>
      </c>
      <c r="C29" s="41"/>
      <c r="D29" s="41"/>
      <c r="E29" s="42"/>
      <c r="F29" s="42"/>
      <c r="G29" s="41"/>
    </row>
    <row r="30" spans="1:7" s="25" customFormat="1" ht="16.5">
      <c r="A30" s="29" t="s">
        <v>26</v>
      </c>
      <c r="B30" s="31" t="s">
        <v>53</v>
      </c>
      <c r="C30" s="39">
        <f>+C31+C32+C33</f>
        <v>640000</v>
      </c>
      <c r="D30" s="39">
        <f>+D31+D32+D33</f>
        <v>641502</v>
      </c>
      <c r="E30" s="40">
        <f t="shared" si="3"/>
        <v>100.23468749999999</v>
      </c>
      <c r="F30" s="40">
        <f t="shared" si="2"/>
        <v>104.6043866106279</v>
      </c>
      <c r="G30" s="39">
        <f>+G31+G32+G33+G35+G36</f>
        <v>613264.91248199996</v>
      </c>
    </row>
    <row r="31" spans="1:7" s="25" customFormat="1" ht="16.5">
      <c r="A31" s="30">
        <v>1</v>
      </c>
      <c r="B31" s="34" t="s">
        <v>54</v>
      </c>
      <c r="C31" s="41">
        <v>430000</v>
      </c>
      <c r="D31" s="41">
        <f>+'01'!F11</f>
        <v>485680</v>
      </c>
      <c r="E31" s="42">
        <f t="shared" si="3"/>
        <v>112.94883720930233</v>
      </c>
      <c r="F31" s="42">
        <f t="shared" si="2"/>
        <v>125.71801653400117</v>
      </c>
      <c r="G31" s="41">
        <v>386324.898682</v>
      </c>
    </row>
    <row r="32" spans="1:7" s="25" customFormat="1" ht="16.5">
      <c r="A32" s="30">
        <v>2</v>
      </c>
      <c r="B32" s="34" t="s">
        <v>55</v>
      </c>
      <c r="C32" s="41">
        <v>115000</v>
      </c>
      <c r="D32" s="41">
        <f>+'01'!F10*0.8</f>
        <v>124657.60000000001</v>
      </c>
      <c r="E32" s="42">
        <f t="shared" si="3"/>
        <v>108.39791304347825</v>
      </c>
      <c r="F32" s="42">
        <f t="shared" si="2"/>
        <v>80.557668249944228</v>
      </c>
      <c r="G32" s="41">
        <v>154743.307134</v>
      </c>
    </row>
    <row r="33" spans="1:7" s="25" customFormat="1" ht="16.5">
      <c r="A33" s="30">
        <v>3</v>
      </c>
      <c r="B33" s="34" t="s">
        <v>56</v>
      </c>
      <c r="C33" s="41">
        <v>95000</v>
      </c>
      <c r="D33" s="41">
        <f>+'01'!F10*0.2</f>
        <v>31164.400000000001</v>
      </c>
      <c r="E33" s="42">
        <f t="shared" si="3"/>
        <v>32.804631578947365</v>
      </c>
      <c r="F33" s="42">
        <f t="shared" si="2"/>
        <v>61.235493338026906</v>
      </c>
      <c r="G33" s="41">
        <v>50892.706665999998</v>
      </c>
    </row>
    <row r="34" spans="1:7" s="25" customFormat="1" ht="16.5">
      <c r="A34" s="30">
        <v>4</v>
      </c>
      <c r="B34" s="34" t="s">
        <v>57</v>
      </c>
      <c r="C34" s="41"/>
      <c r="D34" s="41"/>
      <c r="E34" s="42"/>
      <c r="F34" s="42"/>
      <c r="G34" s="41"/>
    </row>
    <row r="35" spans="1:7" s="25" customFormat="1" ht="16.5">
      <c r="A35" s="30">
        <v>5</v>
      </c>
      <c r="B35" s="34" t="s">
        <v>58</v>
      </c>
      <c r="C35" s="41"/>
      <c r="D35" s="41"/>
      <c r="E35" s="42"/>
      <c r="F35" s="42"/>
      <c r="G35" s="41"/>
    </row>
    <row r="36" spans="1:7" s="25" customFormat="1" ht="16.5">
      <c r="A36" s="30">
        <v>6</v>
      </c>
      <c r="B36" s="34" t="s">
        <v>59</v>
      </c>
      <c r="C36" s="41"/>
      <c r="D36" s="41"/>
      <c r="E36" s="42"/>
      <c r="F36" s="42">
        <f t="shared" si="2"/>
        <v>0</v>
      </c>
      <c r="G36" s="41">
        <v>21304</v>
      </c>
    </row>
    <row r="37" spans="1:7" s="25" customFormat="1" ht="16.5">
      <c r="A37" s="29" t="s">
        <v>60</v>
      </c>
      <c r="B37" s="31" t="s">
        <v>15</v>
      </c>
      <c r="C37" s="41"/>
      <c r="D37" s="41"/>
      <c r="E37" s="42"/>
      <c r="F37" s="42"/>
      <c r="G37" s="41"/>
    </row>
    <row r="38" spans="1:7" s="25" customFormat="1" ht="16.5">
      <c r="A38" s="29" t="s">
        <v>7</v>
      </c>
      <c r="B38" s="31" t="s">
        <v>61</v>
      </c>
      <c r="C38" s="39">
        <f>+C39+C40</f>
        <v>8550001</v>
      </c>
      <c r="D38" s="39">
        <f>+D39+D40</f>
        <v>10656105</v>
      </c>
      <c r="E38" s="40">
        <f t="shared" si="3"/>
        <v>124.63279244060908</v>
      </c>
      <c r="F38" s="40">
        <f t="shared" si="2"/>
        <v>135.72458877883062</v>
      </c>
      <c r="G38" s="39">
        <f>+G39+G40</f>
        <v>7851270.7946859989</v>
      </c>
    </row>
    <row r="39" spans="1:7" s="25" customFormat="1" ht="16.5">
      <c r="A39" s="30">
        <v>1</v>
      </c>
      <c r="B39" s="34" t="s">
        <v>62</v>
      </c>
      <c r="C39" s="41">
        <v>3368700</v>
      </c>
      <c r="D39" s="41">
        <f>+'01'!G15+'01'!G16+'01'!G17+'01'!G20+'01'!G21+'01'!G24+'01'!G25+'01'!G26+'01'!G29+'01'!G30+'01'!G31+'01'!G36+'01'!G37</f>
        <v>3433300</v>
      </c>
      <c r="E39" s="42">
        <f t="shared" si="3"/>
        <v>101.91765369430344</v>
      </c>
      <c r="F39" s="42">
        <f t="shared" si="2"/>
        <v>110.54102839836888</v>
      </c>
      <c r="G39" s="41">
        <v>3105905.6078499998</v>
      </c>
    </row>
    <row r="40" spans="1:7" s="25" customFormat="1" ht="16.5">
      <c r="A40" s="30">
        <v>2</v>
      </c>
      <c r="B40" s="34" t="s">
        <v>63</v>
      </c>
      <c r="C40" s="41">
        <f>2646301+105000+2430000</f>
        <v>5181301</v>
      </c>
      <c r="D40" s="41">
        <f>+'01'!G12-'60.CK-NSNN'!D39</f>
        <v>7222805</v>
      </c>
      <c r="E40" s="42">
        <f t="shared" si="3"/>
        <v>139.40137814807517</v>
      </c>
      <c r="F40" s="42">
        <f t="shared" si="2"/>
        <v>152.20756918849168</v>
      </c>
      <c r="G40" s="41">
        <v>4745365.1868359987</v>
      </c>
    </row>
  </sheetData>
  <mergeCells count="14">
    <mergeCell ref="G5:G6"/>
    <mergeCell ref="G20:G21"/>
    <mergeCell ref="A3:F3"/>
    <mergeCell ref="A20:A21"/>
    <mergeCell ref="B20:B21"/>
    <mergeCell ref="C20:C21"/>
    <mergeCell ref="D20:D21"/>
    <mergeCell ref="E20:E21"/>
    <mergeCell ref="F20:F21"/>
    <mergeCell ref="A5:A6"/>
    <mergeCell ref="B5:B6"/>
    <mergeCell ref="C5:C6"/>
    <mergeCell ref="D5:D6"/>
    <mergeCell ref="E5:F5"/>
  </mergeCells>
  <pageMargins left="0.47" right="0.17" top="0.75" bottom="0.4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J34"/>
  <sheetViews>
    <sheetView showZeros="0" topLeftCell="A3" workbookViewId="0">
      <selection activeCell="D8" sqref="D8"/>
    </sheetView>
  </sheetViews>
  <sheetFormatPr defaultColWidth="9" defaultRowHeight="16.5"/>
  <cols>
    <col min="1" max="1" width="6" style="25" customWidth="1"/>
    <col min="2" max="2" width="54.140625" style="25" customWidth="1"/>
    <col min="3" max="3" width="16.85546875" style="25" customWidth="1"/>
    <col min="4" max="4" width="16" style="25" customWidth="1"/>
    <col min="5" max="5" width="10" style="25" customWidth="1"/>
    <col min="6" max="6" width="11.42578125" style="25" customWidth="1"/>
    <col min="7" max="7" width="13.85546875" style="25" hidden="1" customWidth="1"/>
    <col min="8" max="8" width="9" style="25"/>
    <col min="9" max="9" width="0" style="25" hidden="1" customWidth="1"/>
    <col min="10" max="10" width="11.42578125" style="25" bestFit="1" customWidth="1"/>
    <col min="11" max="16384" width="9" style="25"/>
  </cols>
  <sheetData>
    <row r="1" spans="1:7">
      <c r="A1" s="24" t="s">
        <v>85</v>
      </c>
      <c r="F1" s="26" t="s">
        <v>64</v>
      </c>
    </row>
    <row r="2" spans="1:7">
      <c r="A2" s="27"/>
    </row>
    <row r="3" spans="1:7">
      <c r="A3" s="169" t="s">
        <v>181</v>
      </c>
      <c r="B3" s="169"/>
      <c r="C3" s="169"/>
      <c r="D3" s="169"/>
      <c r="E3" s="169"/>
      <c r="F3" s="169"/>
    </row>
    <row r="4" spans="1:7">
      <c r="A4" s="48"/>
      <c r="B4" s="48"/>
      <c r="C4" s="48"/>
      <c r="D4" s="48"/>
      <c r="E4" s="48"/>
      <c r="F4" s="48"/>
    </row>
    <row r="5" spans="1:7">
      <c r="F5" s="28" t="s">
        <v>1</v>
      </c>
    </row>
    <row r="6" spans="1:7" ht="39" customHeight="1">
      <c r="A6" s="168" t="s">
        <v>2</v>
      </c>
      <c r="B6" s="168" t="s">
        <v>3</v>
      </c>
      <c r="C6" s="168" t="s">
        <v>4</v>
      </c>
      <c r="D6" s="168" t="s">
        <v>223</v>
      </c>
      <c r="E6" s="168" t="s">
        <v>86</v>
      </c>
      <c r="F6" s="168"/>
      <c r="G6" s="168" t="s">
        <v>89</v>
      </c>
    </row>
    <row r="7" spans="1:7" ht="66" customHeight="1">
      <c r="A7" s="168"/>
      <c r="B7" s="168"/>
      <c r="C7" s="168"/>
      <c r="D7" s="168"/>
      <c r="E7" s="29" t="s">
        <v>4</v>
      </c>
      <c r="F7" s="49" t="s">
        <v>5</v>
      </c>
      <c r="G7" s="168"/>
    </row>
    <row r="8" spans="1:7">
      <c r="A8" s="30" t="s">
        <v>6</v>
      </c>
      <c r="B8" s="30" t="s">
        <v>7</v>
      </c>
      <c r="C8" s="30">
        <v>1</v>
      </c>
      <c r="D8" s="30">
        <v>2</v>
      </c>
      <c r="E8" s="30" t="s">
        <v>8</v>
      </c>
      <c r="F8" s="30">
        <v>4</v>
      </c>
      <c r="G8" s="30"/>
    </row>
    <row r="9" spans="1:7">
      <c r="A9" s="29"/>
      <c r="B9" s="31" t="s">
        <v>18</v>
      </c>
      <c r="C9" s="32">
        <f>+C10+C31</f>
        <v>14030780</v>
      </c>
      <c r="D9" s="32">
        <f>+D10+D31</f>
        <v>16838057.404342595</v>
      </c>
      <c r="E9" s="40">
        <f>+D9/C9*100</f>
        <v>120.00799245902647</v>
      </c>
      <c r="F9" s="40">
        <f>+D9/G9*100</f>
        <v>122.82249187173933</v>
      </c>
      <c r="G9" s="32">
        <f>+G10+G31</f>
        <v>13709262.161792148</v>
      </c>
    </row>
    <row r="10" spans="1:7">
      <c r="A10" s="29" t="s">
        <v>6</v>
      </c>
      <c r="B10" s="31" t="s">
        <v>65</v>
      </c>
      <c r="C10" s="32">
        <f>+C11+C15+C27+C28+C29+C30</f>
        <v>11374336</v>
      </c>
      <c r="D10" s="32">
        <f>+D11+D15+D27+D28+D29+D30</f>
        <v>13282701.354342595</v>
      </c>
      <c r="E10" s="40">
        <f t="shared" ref="E10:E33" si="0">+D10/C10*100</f>
        <v>116.77781766199446</v>
      </c>
      <c r="F10" s="40">
        <f t="shared" ref="F10:F33" si="1">+D10/G10*100</f>
        <v>132.91045257516586</v>
      </c>
      <c r="G10" s="32">
        <f>+G11+G15+G27+G28+G29+G30</f>
        <v>9993722.1617921479</v>
      </c>
    </row>
    <row r="11" spans="1:7">
      <c r="A11" s="29" t="s">
        <v>10</v>
      </c>
      <c r="B11" s="31" t="s">
        <v>21</v>
      </c>
      <c r="C11" s="32">
        <f>+C12+C14</f>
        <v>4694320</v>
      </c>
      <c r="D11" s="32">
        <f>+D12+D14</f>
        <v>6469320</v>
      </c>
      <c r="E11" s="40">
        <f t="shared" si="0"/>
        <v>137.81165323199102</v>
      </c>
      <c r="F11" s="40">
        <f t="shared" si="1"/>
        <v>191.30717639961676</v>
      </c>
      <c r="G11" s="32">
        <f>+G12+G14</f>
        <v>3381640</v>
      </c>
    </row>
    <row r="12" spans="1:7">
      <c r="A12" s="30">
        <v>1</v>
      </c>
      <c r="B12" s="34" t="s">
        <v>66</v>
      </c>
      <c r="C12" s="35">
        <v>4635740</v>
      </c>
      <c r="D12" s="35">
        <f>+'04'!H12+'04'!H13+'04'!H14+'04'!H15</f>
        <v>6410740</v>
      </c>
      <c r="E12" s="42">
        <f t="shared" si="0"/>
        <v>138.28946403378964</v>
      </c>
      <c r="F12" s="42">
        <f t="shared" si="1"/>
        <v>195.94882077490189</v>
      </c>
      <c r="G12" s="35">
        <f>+'04'!N12+'04'!N13+'04'!N14+'04'!N15</f>
        <v>3271640</v>
      </c>
    </row>
    <row r="13" spans="1:7" ht="66">
      <c r="A13" s="30">
        <v>2</v>
      </c>
      <c r="B13" s="34" t="s">
        <v>67</v>
      </c>
      <c r="C13" s="35"/>
      <c r="D13" s="35"/>
      <c r="E13" s="42"/>
      <c r="F13" s="42"/>
      <c r="G13" s="35"/>
    </row>
    <row r="14" spans="1:7">
      <c r="A14" s="30">
        <v>3</v>
      </c>
      <c r="B14" s="34" t="s">
        <v>68</v>
      </c>
      <c r="C14" s="35">
        <v>58580</v>
      </c>
      <c r="D14" s="35">
        <f>+'04'!H16</f>
        <v>58580</v>
      </c>
      <c r="E14" s="42">
        <f t="shared" si="0"/>
        <v>100</v>
      </c>
      <c r="F14" s="42">
        <f t="shared" si="1"/>
        <v>53.254545454545458</v>
      </c>
      <c r="G14" s="35">
        <v>110000</v>
      </c>
    </row>
    <row r="15" spans="1:7">
      <c r="A15" s="29" t="s">
        <v>16</v>
      </c>
      <c r="B15" s="31" t="s">
        <v>22</v>
      </c>
      <c r="C15" s="32">
        <f>+'04'!B17</f>
        <v>6488250</v>
      </c>
      <c r="D15" s="32">
        <f>+'04'!H17</f>
        <v>6621615.3543425947</v>
      </c>
      <c r="E15" s="40">
        <f t="shared" si="0"/>
        <v>102.05549037633561</v>
      </c>
      <c r="F15" s="40">
        <f t="shared" si="1"/>
        <v>103.35131166598961</v>
      </c>
      <c r="G15" s="32">
        <f>+'04'!N17</f>
        <v>6406900.1617921479</v>
      </c>
    </row>
    <row r="16" spans="1:7">
      <c r="A16" s="30"/>
      <c r="B16" s="34" t="s">
        <v>69</v>
      </c>
      <c r="C16" s="35"/>
      <c r="D16" s="35"/>
      <c r="E16" s="42"/>
      <c r="F16" s="42"/>
      <c r="G16" s="35"/>
    </row>
    <row r="17" spans="1:10">
      <c r="A17" s="30">
        <v>1</v>
      </c>
      <c r="B17" s="34" t="s">
        <v>70</v>
      </c>
      <c r="C17" s="35">
        <v>3066727</v>
      </c>
      <c r="D17" s="35">
        <f>+'04'!H20</f>
        <v>3148546.7840214944</v>
      </c>
      <c r="E17" s="42">
        <f t="shared" si="0"/>
        <v>102.66798394579936</v>
      </c>
      <c r="F17" s="42">
        <f t="shared" si="1"/>
        <v>105.53744764730313</v>
      </c>
      <c r="G17" s="35">
        <f>+'04'!N20</f>
        <v>2983345.5841604783</v>
      </c>
      <c r="J17" s="38"/>
    </row>
    <row r="18" spans="1:10">
      <c r="A18" s="30">
        <v>2</v>
      </c>
      <c r="B18" s="34" t="s">
        <v>71</v>
      </c>
      <c r="C18" s="35">
        <v>55963</v>
      </c>
      <c r="D18" s="35">
        <f>+'04'!H22</f>
        <v>56119.17958377266</v>
      </c>
      <c r="E18" s="42">
        <f t="shared" si="0"/>
        <v>100.27907650371255</v>
      </c>
      <c r="F18" s="42">
        <f t="shared" si="1"/>
        <v>100.83552871928939</v>
      </c>
      <c r="G18" s="35">
        <f>+'04'!N22</f>
        <v>55654.172984999997</v>
      </c>
    </row>
    <row r="19" spans="1:10">
      <c r="A19" s="30">
        <v>3</v>
      </c>
      <c r="B19" s="34" t="s">
        <v>72</v>
      </c>
      <c r="C19" s="35">
        <v>902689</v>
      </c>
      <c r="D19" s="35">
        <f>+'04'!H21</f>
        <v>919577.59080296347</v>
      </c>
      <c r="E19" s="42">
        <f t="shared" si="0"/>
        <v>101.87092019543425</v>
      </c>
      <c r="F19" s="42">
        <f t="shared" si="1"/>
        <v>99.083529478766806</v>
      </c>
      <c r="G19" s="35">
        <f>+'04'!N21</f>
        <v>928083.19974110846</v>
      </c>
    </row>
    <row r="20" spans="1:10">
      <c r="A20" s="30">
        <v>4</v>
      </c>
      <c r="B20" s="34" t="s">
        <v>73</v>
      </c>
      <c r="C20" s="35">
        <v>97221</v>
      </c>
      <c r="D20" s="35">
        <f>+'04'!H23</f>
        <v>99351.40174433004</v>
      </c>
      <c r="E20" s="42">
        <f t="shared" si="0"/>
        <v>102.1912979133418</v>
      </c>
      <c r="F20" s="42">
        <f t="shared" si="1"/>
        <v>91.758565109542616</v>
      </c>
      <c r="G20" s="35">
        <f>+'04'!N23</f>
        <v>108274.79878932609</v>
      </c>
    </row>
    <row r="21" spans="1:10">
      <c r="A21" s="30">
        <v>5</v>
      </c>
      <c r="B21" s="34" t="s">
        <v>74</v>
      </c>
      <c r="C21" s="35">
        <v>36984</v>
      </c>
      <c r="D21" s="35">
        <f>+'04'!H24</f>
        <v>37591.657653155686</v>
      </c>
      <c r="E21" s="42">
        <f t="shared" si="0"/>
        <v>101.64302848030415</v>
      </c>
      <c r="F21" s="42">
        <f t="shared" si="1"/>
        <v>122.63285010921112</v>
      </c>
      <c r="G21" s="35">
        <f>+'04'!N24</f>
        <v>30653.82368564239</v>
      </c>
    </row>
    <row r="22" spans="1:10">
      <c r="A22" s="30">
        <v>6</v>
      </c>
      <c r="B22" s="34" t="s">
        <v>75</v>
      </c>
      <c r="C22" s="35">
        <v>50431</v>
      </c>
      <c r="D22" s="35">
        <f>+'04'!H25</f>
        <v>50590.176637194018</v>
      </c>
      <c r="E22" s="42">
        <f t="shared" si="0"/>
        <v>100.31563252204798</v>
      </c>
      <c r="F22" s="42">
        <f t="shared" si="1"/>
        <v>103.0659176935157</v>
      </c>
      <c r="G22" s="35">
        <f>+'04'!N25</f>
        <v>49085.262877717389</v>
      </c>
    </row>
    <row r="23" spans="1:10">
      <c r="A23" s="30">
        <v>7</v>
      </c>
      <c r="B23" s="34" t="s">
        <v>76</v>
      </c>
      <c r="C23" s="35">
        <v>39113</v>
      </c>
      <c r="D23" s="35">
        <f>+'04'!H19</f>
        <v>39121.092226762587</v>
      </c>
      <c r="E23" s="42">
        <f t="shared" si="0"/>
        <v>100.02068935331624</v>
      </c>
      <c r="F23" s="42">
        <f t="shared" si="1"/>
        <v>108.90078870853999</v>
      </c>
      <c r="G23" s="35">
        <f>+'04'!N19</f>
        <v>35923.607799999998</v>
      </c>
    </row>
    <row r="24" spans="1:10">
      <c r="A24" s="30">
        <v>8</v>
      </c>
      <c r="B24" s="34" t="s">
        <v>77</v>
      </c>
      <c r="C24" s="35">
        <v>612490</v>
      </c>
      <c r="D24" s="35">
        <f>+'04'!H18</f>
        <v>614586.78715601889</v>
      </c>
      <c r="E24" s="42">
        <f t="shared" si="0"/>
        <v>100.34233818609593</v>
      </c>
      <c r="F24" s="42">
        <f t="shared" si="1"/>
        <v>114.88701812502282</v>
      </c>
      <c r="G24" s="35">
        <f>+'04'!N18</f>
        <v>534948.8542623769</v>
      </c>
    </row>
    <row r="25" spans="1:10" ht="33">
      <c r="A25" s="30">
        <v>9</v>
      </c>
      <c r="B25" s="34" t="s">
        <v>78</v>
      </c>
      <c r="C25" s="35">
        <v>1199764</v>
      </c>
      <c r="D25" s="35">
        <f>+'04'!H27</f>
        <v>1228858.3836137499</v>
      </c>
      <c r="E25" s="42">
        <f t="shared" si="0"/>
        <v>102.42500888622679</v>
      </c>
      <c r="F25" s="42">
        <f t="shared" si="1"/>
        <v>106.5484390079164</v>
      </c>
      <c r="G25" s="35">
        <f>+'04'!N27</f>
        <v>1153333.0709072589</v>
      </c>
    </row>
    <row r="26" spans="1:10">
      <c r="A26" s="30">
        <v>10</v>
      </c>
      <c r="B26" s="34" t="s">
        <v>79</v>
      </c>
      <c r="C26" s="35">
        <v>186350</v>
      </c>
      <c r="D26" s="35">
        <f>+'04'!H26</f>
        <v>186754.30090315154</v>
      </c>
      <c r="E26" s="42">
        <f t="shared" si="0"/>
        <v>100.2169578229952</v>
      </c>
      <c r="F26" s="42">
        <f t="shared" si="1"/>
        <v>65.031127036801848</v>
      </c>
      <c r="G26" s="35">
        <f>+'04'!N26</f>
        <v>287176.7865832391</v>
      </c>
    </row>
    <row r="27" spans="1:10" ht="33">
      <c r="A27" s="29" t="s">
        <v>26</v>
      </c>
      <c r="B27" s="31" t="s">
        <v>23</v>
      </c>
      <c r="C27" s="32">
        <v>3800</v>
      </c>
      <c r="D27" s="32">
        <f>+'04'!H34</f>
        <v>3800</v>
      </c>
      <c r="E27" s="40">
        <f t="shared" si="0"/>
        <v>100</v>
      </c>
      <c r="F27" s="40">
        <f t="shared" si="1"/>
        <v>140.74074074074073</v>
      </c>
      <c r="G27" s="32">
        <f>+'04'!N34</f>
        <v>2700</v>
      </c>
    </row>
    <row r="28" spans="1:10">
      <c r="A28" s="29" t="s">
        <v>60</v>
      </c>
      <c r="B28" s="31" t="s">
        <v>24</v>
      </c>
      <c r="C28" s="32">
        <v>1360</v>
      </c>
      <c r="D28" s="32">
        <f>+'04'!H31</f>
        <v>1360</v>
      </c>
      <c r="E28" s="40">
        <f t="shared" si="0"/>
        <v>100</v>
      </c>
      <c r="F28" s="40">
        <f t="shared" si="1"/>
        <v>100</v>
      </c>
      <c r="G28" s="32">
        <f>+'04'!N31</f>
        <v>1360</v>
      </c>
    </row>
    <row r="29" spans="1:10">
      <c r="A29" s="29" t="s">
        <v>80</v>
      </c>
      <c r="B29" s="31" t="s">
        <v>25</v>
      </c>
      <c r="C29" s="32">
        <v>186606</v>
      </c>
      <c r="D29" s="32">
        <f>+'04'!H32</f>
        <v>186606</v>
      </c>
      <c r="E29" s="40">
        <f t="shared" si="0"/>
        <v>100</v>
      </c>
      <c r="F29" s="40">
        <f t="shared" si="1"/>
        <v>108.1648504521215</v>
      </c>
      <c r="G29" s="32">
        <f>+'04'!N32</f>
        <v>172520</v>
      </c>
      <c r="I29" s="25" t="s">
        <v>84</v>
      </c>
    </row>
    <row r="30" spans="1:10">
      <c r="A30" s="29" t="s">
        <v>88</v>
      </c>
      <c r="B30" s="31" t="s">
        <v>87</v>
      </c>
      <c r="C30" s="32">
        <v>0</v>
      </c>
      <c r="D30" s="32">
        <v>0</v>
      </c>
      <c r="E30" s="40"/>
      <c r="F30" s="40"/>
      <c r="G30" s="32">
        <v>28602</v>
      </c>
    </row>
    <row r="31" spans="1:10" ht="33">
      <c r="A31" s="29" t="s">
        <v>7</v>
      </c>
      <c r="B31" s="31" t="s">
        <v>81</v>
      </c>
      <c r="C31" s="32">
        <f>+C32+C33+C34</f>
        <v>2656444</v>
      </c>
      <c r="D31" s="32">
        <f>+D32+D33</f>
        <v>3555356.05</v>
      </c>
      <c r="E31" s="40">
        <f t="shared" si="0"/>
        <v>133.83892338780717</v>
      </c>
      <c r="F31" s="40">
        <f t="shared" si="1"/>
        <v>95.6888110476539</v>
      </c>
      <c r="G31" s="32">
        <f>+G32+G33</f>
        <v>3715540</v>
      </c>
      <c r="I31" s="25">
        <v>312710</v>
      </c>
    </row>
    <row r="32" spans="1:10">
      <c r="A32" s="30">
        <v>1</v>
      </c>
      <c r="B32" s="34" t="s">
        <v>82</v>
      </c>
      <c r="C32" s="35">
        <v>471267</v>
      </c>
      <c r="D32" s="35">
        <f>+'04'!H36</f>
        <v>471267</v>
      </c>
      <c r="E32" s="42">
        <f t="shared" si="0"/>
        <v>100</v>
      </c>
      <c r="F32" s="42">
        <f t="shared" si="1"/>
        <v>162.98131791363772</v>
      </c>
      <c r="G32" s="35">
        <f>+'04'!N36</f>
        <v>289154</v>
      </c>
      <c r="I32" s="25">
        <v>86504</v>
      </c>
    </row>
    <row r="33" spans="1:9" ht="33">
      <c r="A33" s="30">
        <v>2</v>
      </c>
      <c r="B33" s="34" t="s">
        <v>134</v>
      </c>
      <c r="C33" s="35">
        <f>622461+1562716</f>
        <v>2185177</v>
      </c>
      <c r="D33" s="35">
        <f>+'04'!H37</f>
        <v>3084089.05</v>
      </c>
      <c r="E33" s="42">
        <f t="shared" si="0"/>
        <v>141.13680722431178</v>
      </c>
      <c r="F33" s="42">
        <f t="shared" si="1"/>
        <v>90.009971147442229</v>
      </c>
      <c r="G33" s="35">
        <f>+'04'!N37</f>
        <v>3426386</v>
      </c>
      <c r="I33" s="25">
        <v>226206</v>
      </c>
    </row>
    <row r="34" spans="1:9" hidden="1">
      <c r="A34" s="30">
        <v>3</v>
      </c>
      <c r="B34" s="34" t="s">
        <v>83</v>
      </c>
      <c r="C34" s="35"/>
      <c r="D34" s="35"/>
      <c r="E34" s="36"/>
      <c r="F34" s="36"/>
    </row>
  </sheetData>
  <mergeCells count="7">
    <mergeCell ref="G6:G7"/>
    <mergeCell ref="A3:F3"/>
    <mergeCell ref="A6:A7"/>
    <mergeCell ref="B6:B7"/>
    <mergeCell ref="C6:C7"/>
    <mergeCell ref="D6:D7"/>
    <mergeCell ref="E6:F6"/>
  </mergeCells>
  <pageMargins left="0.49" right="0.17" top="0.75" bottom="0.75" header="0.3" footer="0.3"/>
  <pageSetup paperSize="9" scale="84"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W69"/>
  <sheetViews>
    <sheetView showZeros="0" zoomScale="85" zoomScaleNormal="85" workbookViewId="0">
      <pane xSplit="1" ySplit="7" topLeftCell="B8" activePane="bottomRight" state="frozen"/>
      <selection pane="topRight" activeCell="B1" sqref="B1"/>
      <selection pane="bottomLeft" activeCell="A8" sqref="A8"/>
      <selection pane="bottomRight" activeCell="Q11" sqref="Q11"/>
    </sheetView>
  </sheetViews>
  <sheetFormatPr defaultRowHeight="16.5"/>
  <cols>
    <col min="1" max="1" width="80.42578125" style="50" customWidth="1"/>
    <col min="2" max="2" width="17.28515625" style="50" customWidth="1"/>
    <col min="3" max="3" width="16.140625" style="50" customWidth="1"/>
    <col min="4" max="5" width="14.5703125" style="50" hidden="1" customWidth="1"/>
    <col min="6" max="7" width="15.5703125" style="50" customWidth="1"/>
    <col min="8" max="8" width="8.85546875" style="50" bestFit="1" customWidth="1"/>
    <col min="9" max="9" width="7.85546875" style="50" customWidth="1"/>
    <col min="10" max="10" width="10.140625" style="50" bestFit="1" customWidth="1"/>
    <col min="11" max="11" width="13.28515625" style="53" customWidth="1"/>
    <col min="12" max="13" width="11.42578125" style="53" customWidth="1"/>
    <col min="14" max="14" width="13.28515625" style="53" customWidth="1"/>
    <col min="15" max="16" width="11.42578125" style="53" customWidth="1"/>
    <col min="17" max="17" width="19.5703125" style="54" customWidth="1"/>
    <col min="18" max="18" width="15.7109375" style="50" customWidth="1"/>
    <col min="19" max="20" width="9.140625" style="50" customWidth="1"/>
    <col min="21" max="21" width="13.7109375" style="50" customWidth="1"/>
    <col min="22" max="22" width="15" style="50" bestFit="1" customWidth="1"/>
    <col min="23" max="256" width="9.140625" style="50"/>
    <col min="257" max="257" width="80.42578125" style="50" customWidth="1"/>
    <col min="258" max="258" width="17.28515625" style="50" customWidth="1"/>
    <col min="259" max="259" width="16.140625" style="50" customWidth="1"/>
    <col min="260" max="261" width="0" style="50" hidden="1" customWidth="1"/>
    <col min="262" max="263" width="15.5703125" style="50" customWidth="1"/>
    <col min="264" max="264" width="8.85546875" style="50" bestFit="1" customWidth="1"/>
    <col min="265" max="265" width="7.85546875" style="50" customWidth="1"/>
    <col min="266" max="266" width="10.140625" style="50" bestFit="1" customWidth="1"/>
    <col min="267" max="277" width="0" style="50" hidden="1" customWidth="1"/>
    <col min="278" max="278" width="15" style="50" bestFit="1" customWidth="1"/>
    <col min="279" max="512" width="9.140625" style="50"/>
    <col min="513" max="513" width="80.42578125" style="50" customWidth="1"/>
    <col min="514" max="514" width="17.28515625" style="50" customWidth="1"/>
    <col min="515" max="515" width="16.140625" style="50" customWidth="1"/>
    <col min="516" max="517" width="0" style="50" hidden="1" customWidth="1"/>
    <col min="518" max="519" width="15.5703125" style="50" customWidth="1"/>
    <col min="520" max="520" width="8.85546875" style="50" bestFit="1" customWidth="1"/>
    <col min="521" max="521" width="7.85546875" style="50" customWidth="1"/>
    <col min="522" max="522" width="10.140625" style="50" bestFit="1" customWidth="1"/>
    <col min="523" max="533" width="0" style="50" hidden="1" customWidth="1"/>
    <col min="534" max="534" width="15" style="50" bestFit="1" customWidth="1"/>
    <col min="535" max="768" width="9.140625" style="50"/>
    <col min="769" max="769" width="80.42578125" style="50" customWidth="1"/>
    <col min="770" max="770" width="17.28515625" style="50" customWidth="1"/>
    <col min="771" max="771" width="16.140625" style="50" customWidth="1"/>
    <col min="772" max="773" width="0" style="50" hidden="1" customWidth="1"/>
    <col min="774" max="775" width="15.5703125" style="50" customWidth="1"/>
    <col min="776" max="776" width="8.85546875" style="50" bestFit="1" customWidth="1"/>
    <col min="777" max="777" width="7.85546875" style="50" customWidth="1"/>
    <col min="778" max="778" width="10.140625" style="50" bestFit="1" customWidth="1"/>
    <col min="779" max="789" width="0" style="50" hidden="1" customWidth="1"/>
    <col min="790" max="790" width="15" style="50" bestFit="1" customWidth="1"/>
    <col min="791" max="1024" width="9.140625" style="50"/>
    <col min="1025" max="1025" width="80.42578125" style="50" customWidth="1"/>
    <col min="1026" max="1026" width="17.28515625" style="50" customWidth="1"/>
    <col min="1027" max="1027" width="16.140625" style="50" customWidth="1"/>
    <col min="1028" max="1029" width="0" style="50" hidden="1" customWidth="1"/>
    <col min="1030" max="1031" width="15.5703125" style="50" customWidth="1"/>
    <col min="1032" max="1032" width="8.85546875" style="50" bestFit="1" customWidth="1"/>
    <col min="1033" max="1033" width="7.85546875" style="50" customWidth="1"/>
    <col min="1034" max="1034" width="10.140625" style="50" bestFit="1" customWidth="1"/>
    <col min="1035" max="1045" width="0" style="50" hidden="1" customWidth="1"/>
    <col min="1046" max="1046" width="15" style="50" bestFit="1" customWidth="1"/>
    <col min="1047" max="1280" width="9.140625" style="50"/>
    <col min="1281" max="1281" width="80.42578125" style="50" customWidth="1"/>
    <col min="1282" max="1282" width="17.28515625" style="50" customWidth="1"/>
    <col min="1283" max="1283" width="16.140625" style="50" customWidth="1"/>
    <col min="1284" max="1285" width="0" style="50" hidden="1" customWidth="1"/>
    <col min="1286" max="1287" width="15.5703125" style="50" customWidth="1"/>
    <col min="1288" max="1288" width="8.85546875" style="50" bestFit="1" customWidth="1"/>
    <col min="1289" max="1289" width="7.85546875" style="50" customWidth="1"/>
    <col min="1290" max="1290" width="10.140625" style="50" bestFit="1" customWidth="1"/>
    <col min="1291" max="1301" width="0" style="50" hidden="1" customWidth="1"/>
    <col min="1302" max="1302" width="15" style="50" bestFit="1" customWidth="1"/>
    <col min="1303" max="1536" width="9.140625" style="50"/>
    <col min="1537" max="1537" width="80.42578125" style="50" customWidth="1"/>
    <col min="1538" max="1538" width="17.28515625" style="50" customWidth="1"/>
    <col min="1539" max="1539" width="16.140625" style="50" customWidth="1"/>
    <col min="1540" max="1541" width="0" style="50" hidden="1" customWidth="1"/>
    <col min="1542" max="1543" width="15.5703125" style="50" customWidth="1"/>
    <col min="1544" max="1544" width="8.85546875" style="50" bestFit="1" customWidth="1"/>
    <col min="1545" max="1545" width="7.85546875" style="50" customWidth="1"/>
    <col min="1546" max="1546" width="10.140625" style="50" bestFit="1" customWidth="1"/>
    <col min="1547" max="1557" width="0" style="50" hidden="1" customWidth="1"/>
    <col min="1558" max="1558" width="15" style="50" bestFit="1" customWidth="1"/>
    <col min="1559" max="1792" width="9.140625" style="50"/>
    <col min="1793" max="1793" width="80.42578125" style="50" customWidth="1"/>
    <col min="1794" max="1794" width="17.28515625" style="50" customWidth="1"/>
    <col min="1795" max="1795" width="16.140625" style="50" customWidth="1"/>
    <col min="1796" max="1797" width="0" style="50" hidden="1" customWidth="1"/>
    <col min="1798" max="1799" width="15.5703125" style="50" customWidth="1"/>
    <col min="1800" max="1800" width="8.85546875" style="50" bestFit="1" customWidth="1"/>
    <col min="1801" max="1801" width="7.85546875" style="50" customWidth="1"/>
    <col min="1802" max="1802" width="10.140625" style="50" bestFit="1" customWidth="1"/>
    <col min="1803" max="1813" width="0" style="50" hidden="1" customWidth="1"/>
    <col min="1814" max="1814" width="15" style="50" bestFit="1" customWidth="1"/>
    <col min="1815" max="2048" width="9.140625" style="50"/>
    <col min="2049" max="2049" width="80.42578125" style="50" customWidth="1"/>
    <col min="2050" max="2050" width="17.28515625" style="50" customWidth="1"/>
    <col min="2051" max="2051" width="16.140625" style="50" customWidth="1"/>
    <col min="2052" max="2053" width="0" style="50" hidden="1" customWidth="1"/>
    <col min="2054" max="2055" width="15.5703125" style="50" customWidth="1"/>
    <col min="2056" max="2056" width="8.85546875" style="50" bestFit="1" customWidth="1"/>
    <col min="2057" max="2057" width="7.85546875" style="50" customWidth="1"/>
    <col min="2058" max="2058" width="10.140625" style="50" bestFit="1" customWidth="1"/>
    <col min="2059" max="2069" width="0" style="50" hidden="1" customWidth="1"/>
    <col min="2070" max="2070" width="15" style="50" bestFit="1" customWidth="1"/>
    <col min="2071" max="2304" width="9.140625" style="50"/>
    <col min="2305" max="2305" width="80.42578125" style="50" customWidth="1"/>
    <col min="2306" max="2306" width="17.28515625" style="50" customWidth="1"/>
    <col min="2307" max="2307" width="16.140625" style="50" customWidth="1"/>
    <col min="2308" max="2309" width="0" style="50" hidden="1" customWidth="1"/>
    <col min="2310" max="2311" width="15.5703125" style="50" customWidth="1"/>
    <col min="2312" max="2312" width="8.85546875" style="50" bestFit="1" customWidth="1"/>
    <col min="2313" max="2313" width="7.85546875" style="50" customWidth="1"/>
    <col min="2314" max="2314" width="10.140625" style="50" bestFit="1" customWidth="1"/>
    <col min="2315" max="2325" width="0" style="50" hidden="1" customWidth="1"/>
    <col min="2326" max="2326" width="15" style="50" bestFit="1" customWidth="1"/>
    <col min="2327" max="2560" width="9.140625" style="50"/>
    <col min="2561" max="2561" width="80.42578125" style="50" customWidth="1"/>
    <col min="2562" max="2562" width="17.28515625" style="50" customWidth="1"/>
    <col min="2563" max="2563" width="16.140625" style="50" customWidth="1"/>
    <col min="2564" max="2565" width="0" style="50" hidden="1" customWidth="1"/>
    <col min="2566" max="2567" width="15.5703125" style="50" customWidth="1"/>
    <col min="2568" max="2568" width="8.85546875" style="50" bestFit="1" customWidth="1"/>
    <col min="2569" max="2569" width="7.85546875" style="50" customWidth="1"/>
    <col min="2570" max="2570" width="10.140625" style="50" bestFit="1" customWidth="1"/>
    <col min="2571" max="2581" width="0" style="50" hidden="1" customWidth="1"/>
    <col min="2582" max="2582" width="15" style="50" bestFit="1" customWidth="1"/>
    <col min="2583" max="2816" width="9.140625" style="50"/>
    <col min="2817" max="2817" width="80.42578125" style="50" customWidth="1"/>
    <col min="2818" max="2818" width="17.28515625" style="50" customWidth="1"/>
    <col min="2819" max="2819" width="16.140625" style="50" customWidth="1"/>
    <col min="2820" max="2821" width="0" style="50" hidden="1" customWidth="1"/>
    <col min="2822" max="2823" width="15.5703125" style="50" customWidth="1"/>
    <col min="2824" max="2824" width="8.85546875" style="50" bestFit="1" customWidth="1"/>
    <col min="2825" max="2825" width="7.85546875" style="50" customWidth="1"/>
    <col min="2826" max="2826" width="10.140625" style="50" bestFit="1" customWidth="1"/>
    <col min="2827" max="2837" width="0" style="50" hidden="1" customWidth="1"/>
    <col min="2838" max="2838" width="15" style="50" bestFit="1" customWidth="1"/>
    <col min="2839" max="3072" width="9.140625" style="50"/>
    <col min="3073" max="3073" width="80.42578125" style="50" customWidth="1"/>
    <col min="3074" max="3074" width="17.28515625" style="50" customWidth="1"/>
    <col min="3075" max="3075" width="16.140625" style="50" customWidth="1"/>
    <col min="3076" max="3077" width="0" style="50" hidden="1" customWidth="1"/>
    <col min="3078" max="3079" width="15.5703125" style="50" customWidth="1"/>
    <col min="3080" max="3080" width="8.85546875" style="50" bestFit="1" customWidth="1"/>
    <col min="3081" max="3081" width="7.85546875" style="50" customWidth="1"/>
    <col min="3082" max="3082" width="10.140625" style="50" bestFit="1" customWidth="1"/>
    <col min="3083" max="3093" width="0" style="50" hidden="1" customWidth="1"/>
    <col min="3094" max="3094" width="15" style="50" bestFit="1" customWidth="1"/>
    <col min="3095" max="3328" width="9.140625" style="50"/>
    <col min="3329" max="3329" width="80.42578125" style="50" customWidth="1"/>
    <col min="3330" max="3330" width="17.28515625" style="50" customWidth="1"/>
    <col min="3331" max="3331" width="16.140625" style="50" customWidth="1"/>
    <col min="3332" max="3333" width="0" style="50" hidden="1" customWidth="1"/>
    <col min="3334" max="3335" width="15.5703125" style="50" customWidth="1"/>
    <col min="3336" max="3336" width="8.85546875" style="50" bestFit="1" customWidth="1"/>
    <col min="3337" max="3337" width="7.85546875" style="50" customWidth="1"/>
    <col min="3338" max="3338" width="10.140625" style="50" bestFit="1" customWidth="1"/>
    <col min="3339" max="3349" width="0" style="50" hidden="1" customWidth="1"/>
    <col min="3350" max="3350" width="15" style="50" bestFit="1" customWidth="1"/>
    <col min="3351" max="3584" width="9.140625" style="50"/>
    <col min="3585" max="3585" width="80.42578125" style="50" customWidth="1"/>
    <col min="3586" max="3586" width="17.28515625" style="50" customWidth="1"/>
    <col min="3587" max="3587" width="16.140625" style="50" customWidth="1"/>
    <col min="3588" max="3589" width="0" style="50" hidden="1" customWidth="1"/>
    <col min="3590" max="3591" width="15.5703125" style="50" customWidth="1"/>
    <col min="3592" max="3592" width="8.85546875" style="50" bestFit="1" customWidth="1"/>
    <col min="3593" max="3593" width="7.85546875" style="50" customWidth="1"/>
    <col min="3594" max="3594" width="10.140625" style="50" bestFit="1" customWidth="1"/>
    <col min="3595" max="3605" width="0" style="50" hidden="1" customWidth="1"/>
    <col min="3606" max="3606" width="15" style="50" bestFit="1" customWidth="1"/>
    <col min="3607" max="3840" width="9.140625" style="50"/>
    <col min="3841" max="3841" width="80.42578125" style="50" customWidth="1"/>
    <col min="3842" max="3842" width="17.28515625" style="50" customWidth="1"/>
    <col min="3843" max="3843" width="16.140625" style="50" customWidth="1"/>
    <col min="3844" max="3845" width="0" style="50" hidden="1" customWidth="1"/>
    <col min="3846" max="3847" width="15.5703125" style="50" customWidth="1"/>
    <col min="3848" max="3848" width="8.85546875" style="50" bestFit="1" customWidth="1"/>
    <col min="3849" max="3849" width="7.85546875" style="50" customWidth="1"/>
    <col min="3850" max="3850" width="10.140625" style="50" bestFit="1" customWidth="1"/>
    <col min="3851" max="3861" width="0" style="50" hidden="1" customWidth="1"/>
    <col min="3862" max="3862" width="15" style="50" bestFit="1" customWidth="1"/>
    <col min="3863" max="4096" width="9.140625" style="50"/>
    <col min="4097" max="4097" width="80.42578125" style="50" customWidth="1"/>
    <col min="4098" max="4098" width="17.28515625" style="50" customWidth="1"/>
    <col min="4099" max="4099" width="16.140625" style="50" customWidth="1"/>
    <col min="4100" max="4101" width="0" style="50" hidden="1" customWidth="1"/>
    <col min="4102" max="4103" width="15.5703125" style="50" customWidth="1"/>
    <col min="4104" max="4104" width="8.85546875" style="50" bestFit="1" customWidth="1"/>
    <col min="4105" max="4105" width="7.85546875" style="50" customWidth="1"/>
    <col min="4106" max="4106" width="10.140625" style="50" bestFit="1" customWidth="1"/>
    <col min="4107" max="4117" width="0" style="50" hidden="1" customWidth="1"/>
    <col min="4118" max="4118" width="15" style="50" bestFit="1" customWidth="1"/>
    <col min="4119" max="4352" width="9.140625" style="50"/>
    <col min="4353" max="4353" width="80.42578125" style="50" customWidth="1"/>
    <col min="4354" max="4354" width="17.28515625" style="50" customWidth="1"/>
    <col min="4355" max="4355" width="16.140625" style="50" customWidth="1"/>
    <col min="4356" max="4357" width="0" style="50" hidden="1" customWidth="1"/>
    <col min="4358" max="4359" width="15.5703125" style="50" customWidth="1"/>
    <col min="4360" max="4360" width="8.85546875" style="50" bestFit="1" customWidth="1"/>
    <col min="4361" max="4361" width="7.85546875" style="50" customWidth="1"/>
    <col min="4362" max="4362" width="10.140625" style="50" bestFit="1" customWidth="1"/>
    <col min="4363" max="4373" width="0" style="50" hidden="1" customWidth="1"/>
    <col min="4374" max="4374" width="15" style="50" bestFit="1" customWidth="1"/>
    <col min="4375" max="4608" width="9.140625" style="50"/>
    <col min="4609" max="4609" width="80.42578125" style="50" customWidth="1"/>
    <col min="4610" max="4610" width="17.28515625" style="50" customWidth="1"/>
    <col min="4611" max="4611" width="16.140625" style="50" customWidth="1"/>
    <col min="4612" max="4613" width="0" style="50" hidden="1" customWidth="1"/>
    <col min="4614" max="4615" width="15.5703125" style="50" customWidth="1"/>
    <col min="4616" max="4616" width="8.85546875" style="50" bestFit="1" customWidth="1"/>
    <col min="4617" max="4617" width="7.85546875" style="50" customWidth="1"/>
    <col min="4618" max="4618" width="10.140625" style="50" bestFit="1" customWidth="1"/>
    <col min="4619" max="4629" width="0" style="50" hidden="1" customWidth="1"/>
    <col min="4630" max="4630" width="15" style="50" bestFit="1" customWidth="1"/>
    <col min="4631" max="4864" width="9.140625" style="50"/>
    <col min="4865" max="4865" width="80.42578125" style="50" customWidth="1"/>
    <col min="4866" max="4866" width="17.28515625" style="50" customWidth="1"/>
    <col min="4867" max="4867" width="16.140625" style="50" customWidth="1"/>
    <col min="4868" max="4869" width="0" style="50" hidden="1" customWidth="1"/>
    <col min="4870" max="4871" width="15.5703125" style="50" customWidth="1"/>
    <col min="4872" max="4872" width="8.85546875" style="50" bestFit="1" customWidth="1"/>
    <col min="4873" max="4873" width="7.85546875" style="50" customWidth="1"/>
    <col min="4874" max="4874" width="10.140625" style="50" bestFit="1" customWidth="1"/>
    <col min="4875" max="4885" width="0" style="50" hidden="1" customWidth="1"/>
    <col min="4886" max="4886" width="15" style="50" bestFit="1" customWidth="1"/>
    <col min="4887" max="5120" width="9.140625" style="50"/>
    <col min="5121" max="5121" width="80.42578125" style="50" customWidth="1"/>
    <col min="5122" max="5122" width="17.28515625" style="50" customWidth="1"/>
    <col min="5123" max="5123" width="16.140625" style="50" customWidth="1"/>
    <col min="5124" max="5125" width="0" style="50" hidden="1" customWidth="1"/>
    <col min="5126" max="5127" width="15.5703125" style="50" customWidth="1"/>
    <col min="5128" max="5128" width="8.85546875" style="50" bestFit="1" customWidth="1"/>
    <col min="5129" max="5129" width="7.85546875" style="50" customWidth="1"/>
    <col min="5130" max="5130" width="10.140625" style="50" bestFit="1" customWidth="1"/>
    <col min="5131" max="5141" width="0" style="50" hidden="1" customWidth="1"/>
    <col min="5142" max="5142" width="15" style="50" bestFit="1" customWidth="1"/>
    <col min="5143" max="5376" width="9.140625" style="50"/>
    <col min="5377" max="5377" width="80.42578125" style="50" customWidth="1"/>
    <col min="5378" max="5378" width="17.28515625" style="50" customWidth="1"/>
    <col min="5379" max="5379" width="16.140625" style="50" customWidth="1"/>
    <col min="5380" max="5381" width="0" style="50" hidden="1" customWidth="1"/>
    <col min="5382" max="5383" width="15.5703125" style="50" customWidth="1"/>
    <col min="5384" max="5384" width="8.85546875" style="50" bestFit="1" customWidth="1"/>
    <col min="5385" max="5385" width="7.85546875" style="50" customWidth="1"/>
    <col min="5386" max="5386" width="10.140625" style="50" bestFit="1" customWidth="1"/>
    <col min="5387" max="5397" width="0" style="50" hidden="1" customWidth="1"/>
    <col min="5398" max="5398" width="15" style="50" bestFit="1" customWidth="1"/>
    <col min="5399" max="5632" width="9.140625" style="50"/>
    <col min="5633" max="5633" width="80.42578125" style="50" customWidth="1"/>
    <col min="5634" max="5634" width="17.28515625" style="50" customWidth="1"/>
    <col min="5635" max="5635" width="16.140625" style="50" customWidth="1"/>
    <col min="5636" max="5637" width="0" style="50" hidden="1" customWidth="1"/>
    <col min="5638" max="5639" width="15.5703125" style="50" customWidth="1"/>
    <col min="5640" max="5640" width="8.85546875" style="50" bestFit="1" customWidth="1"/>
    <col min="5641" max="5641" width="7.85546875" style="50" customWidth="1"/>
    <col min="5642" max="5642" width="10.140625" style="50" bestFit="1" customWidth="1"/>
    <col min="5643" max="5653" width="0" style="50" hidden="1" customWidth="1"/>
    <col min="5654" max="5654" width="15" style="50" bestFit="1" customWidth="1"/>
    <col min="5655" max="5888" width="9.140625" style="50"/>
    <col min="5889" max="5889" width="80.42578125" style="50" customWidth="1"/>
    <col min="5890" max="5890" width="17.28515625" style="50" customWidth="1"/>
    <col min="5891" max="5891" width="16.140625" style="50" customWidth="1"/>
    <col min="5892" max="5893" width="0" style="50" hidden="1" customWidth="1"/>
    <col min="5894" max="5895" width="15.5703125" style="50" customWidth="1"/>
    <col min="5896" max="5896" width="8.85546875" style="50" bestFit="1" customWidth="1"/>
    <col min="5897" max="5897" width="7.85546875" style="50" customWidth="1"/>
    <col min="5898" max="5898" width="10.140625" style="50" bestFit="1" customWidth="1"/>
    <col min="5899" max="5909" width="0" style="50" hidden="1" customWidth="1"/>
    <col min="5910" max="5910" width="15" style="50" bestFit="1" customWidth="1"/>
    <col min="5911" max="6144" width="9.140625" style="50"/>
    <col min="6145" max="6145" width="80.42578125" style="50" customWidth="1"/>
    <col min="6146" max="6146" width="17.28515625" style="50" customWidth="1"/>
    <col min="6147" max="6147" width="16.140625" style="50" customWidth="1"/>
    <col min="6148" max="6149" width="0" style="50" hidden="1" customWidth="1"/>
    <col min="6150" max="6151" width="15.5703125" style="50" customWidth="1"/>
    <col min="6152" max="6152" width="8.85546875" style="50" bestFit="1" customWidth="1"/>
    <col min="6153" max="6153" width="7.85546875" style="50" customWidth="1"/>
    <col min="6154" max="6154" width="10.140625" style="50" bestFit="1" customWidth="1"/>
    <col min="6155" max="6165" width="0" style="50" hidden="1" customWidth="1"/>
    <col min="6166" max="6166" width="15" style="50" bestFit="1" customWidth="1"/>
    <col min="6167" max="6400" width="9.140625" style="50"/>
    <col min="6401" max="6401" width="80.42578125" style="50" customWidth="1"/>
    <col min="6402" max="6402" width="17.28515625" style="50" customWidth="1"/>
    <col min="6403" max="6403" width="16.140625" style="50" customWidth="1"/>
    <col min="6404" max="6405" width="0" style="50" hidden="1" customWidth="1"/>
    <col min="6406" max="6407" width="15.5703125" style="50" customWidth="1"/>
    <col min="6408" max="6408" width="8.85546875" style="50" bestFit="1" customWidth="1"/>
    <col min="6409" max="6409" width="7.85546875" style="50" customWidth="1"/>
    <col min="6410" max="6410" width="10.140625" style="50" bestFit="1" customWidth="1"/>
    <col min="6411" max="6421" width="0" style="50" hidden="1" customWidth="1"/>
    <col min="6422" max="6422" width="15" style="50" bestFit="1" customWidth="1"/>
    <col min="6423" max="6656" width="9.140625" style="50"/>
    <col min="6657" max="6657" width="80.42578125" style="50" customWidth="1"/>
    <col min="6658" max="6658" width="17.28515625" style="50" customWidth="1"/>
    <col min="6659" max="6659" width="16.140625" style="50" customWidth="1"/>
    <col min="6660" max="6661" width="0" style="50" hidden="1" customWidth="1"/>
    <col min="6662" max="6663" width="15.5703125" style="50" customWidth="1"/>
    <col min="6664" max="6664" width="8.85546875" style="50" bestFit="1" customWidth="1"/>
    <col min="6665" max="6665" width="7.85546875" style="50" customWidth="1"/>
    <col min="6666" max="6666" width="10.140625" style="50" bestFit="1" customWidth="1"/>
    <col min="6667" max="6677" width="0" style="50" hidden="1" customWidth="1"/>
    <col min="6678" max="6678" width="15" style="50" bestFit="1" customWidth="1"/>
    <col min="6679" max="6912" width="9.140625" style="50"/>
    <col min="6913" max="6913" width="80.42578125" style="50" customWidth="1"/>
    <col min="6914" max="6914" width="17.28515625" style="50" customWidth="1"/>
    <col min="6915" max="6915" width="16.140625" style="50" customWidth="1"/>
    <col min="6916" max="6917" width="0" style="50" hidden="1" customWidth="1"/>
    <col min="6918" max="6919" width="15.5703125" style="50" customWidth="1"/>
    <col min="6920" max="6920" width="8.85546875" style="50" bestFit="1" customWidth="1"/>
    <col min="6921" max="6921" width="7.85546875" style="50" customWidth="1"/>
    <col min="6922" max="6922" width="10.140625" style="50" bestFit="1" customWidth="1"/>
    <col min="6923" max="6933" width="0" style="50" hidden="1" customWidth="1"/>
    <col min="6934" max="6934" width="15" style="50" bestFit="1" customWidth="1"/>
    <col min="6935" max="7168" width="9.140625" style="50"/>
    <col min="7169" max="7169" width="80.42578125" style="50" customWidth="1"/>
    <col min="7170" max="7170" width="17.28515625" style="50" customWidth="1"/>
    <col min="7171" max="7171" width="16.140625" style="50" customWidth="1"/>
    <col min="7172" max="7173" width="0" style="50" hidden="1" customWidth="1"/>
    <col min="7174" max="7175" width="15.5703125" style="50" customWidth="1"/>
    <col min="7176" max="7176" width="8.85546875" style="50" bestFit="1" customWidth="1"/>
    <col min="7177" max="7177" width="7.85546875" style="50" customWidth="1"/>
    <col min="7178" max="7178" width="10.140625" style="50" bestFit="1" customWidth="1"/>
    <col min="7179" max="7189" width="0" style="50" hidden="1" customWidth="1"/>
    <col min="7190" max="7190" width="15" style="50" bestFit="1" customWidth="1"/>
    <col min="7191" max="7424" width="9.140625" style="50"/>
    <col min="7425" max="7425" width="80.42578125" style="50" customWidth="1"/>
    <col min="7426" max="7426" width="17.28515625" style="50" customWidth="1"/>
    <col min="7427" max="7427" width="16.140625" style="50" customWidth="1"/>
    <col min="7428" max="7429" width="0" style="50" hidden="1" customWidth="1"/>
    <col min="7430" max="7431" width="15.5703125" style="50" customWidth="1"/>
    <col min="7432" max="7432" width="8.85546875" style="50" bestFit="1" customWidth="1"/>
    <col min="7433" max="7433" width="7.85546875" style="50" customWidth="1"/>
    <col min="7434" max="7434" width="10.140625" style="50" bestFit="1" customWidth="1"/>
    <col min="7435" max="7445" width="0" style="50" hidden="1" customWidth="1"/>
    <col min="7446" max="7446" width="15" style="50" bestFit="1" customWidth="1"/>
    <col min="7447" max="7680" width="9.140625" style="50"/>
    <col min="7681" max="7681" width="80.42578125" style="50" customWidth="1"/>
    <col min="7682" max="7682" width="17.28515625" style="50" customWidth="1"/>
    <col min="7683" max="7683" width="16.140625" style="50" customWidth="1"/>
    <col min="7684" max="7685" width="0" style="50" hidden="1" customWidth="1"/>
    <col min="7686" max="7687" width="15.5703125" style="50" customWidth="1"/>
    <col min="7688" max="7688" width="8.85546875" style="50" bestFit="1" customWidth="1"/>
    <col min="7689" max="7689" width="7.85546875" style="50" customWidth="1"/>
    <col min="7690" max="7690" width="10.140625" style="50" bestFit="1" customWidth="1"/>
    <col min="7691" max="7701" width="0" style="50" hidden="1" customWidth="1"/>
    <col min="7702" max="7702" width="15" style="50" bestFit="1" customWidth="1"/>
    <col min="7703" max="7936" width="9.140625" style="50"/>
    <col min="7937" max="7937" width="80.42578125" style="50" customWidth="1"/>
    <col min="7938" max="7938" width="17.28515625" style="50" customWidth="1"/>
    <col min="7939" max="7939" width="16.140625" style="50" customWidth="1"/>
    <col min="7940" max="7941" width="0" style="50" hidden="1" customWidth="1"/>
    <col min="7942" max="7943" width="15.5703125" style="50" customWidth="1"/>
    <col min="7944" max="7944" width="8.85546875" style="50" bestFit="1" customWidth="1"/>
    <col min="7945" max="7945" width="7.85546875" style="50" customWidth="1"/>
    <col min="7946" max="7946" width="10.140625" style="50" bestFit="1" customWidth="1"/>
    <col min="7947" max="7957" width="0" style="50" hidden="1" customWidth="1"/>
    <col min="7958" max="7958" width="15" style="50" bestFit="1" customWidth="1"/>
    <col min="7959" max="8192" width="9.140625" style="50"/>
    <col min="8193" max="8193" width="80.42578125" style="50" customWidth="1"/>
    <col min="8194" max="8194" width="17.28515625" style="50" customWidth="1"/>
    <col min="8195" max="8195" width="16.140625" style="50" customWidth="1"/>
    <col min="8196" max="8197" width="0" style="50" hidden="1" customWidth="1"/>
    <col min="8198" max="8199" width="15.5703125" style="50" customWidth="1"/>
    <col min="8200" max="8200" width="8.85546875" style="50" bestFit="1" customWidth="1"/>
    <col min="8201" max="8201" width="7.85546875" style="50" customWidth="1"/>
    <col min="8202" max="8202" width="10.140625" style="50" bestFit="1" customWidth="1"/>
    <col min="8203" max="8213" width="0" style="50" hidden="1" customWidth="1"/>
    <col min="8214" max="8214" width="15" style="50" bestFit="1" customWidth="1"/>
    <col min="8215" max="8448" width="9.140625" style="50"/>
    <col min="8449" max="8449" width="80.42578125" style="50" customWidth="1"/>
    <col min="8450" max="8450" width="17.28515625" style="50" customWidth="1"/>
    <col min="8451" max="8451" width="16.140625" style="50" customWidth="1"/>
    <col min="8452" max="8453" width="0" style="50" hidden="1" customWidth="1"/>
    <col min="8454" max="8455" width="15.5703125" style="50" customWidth="1"/>
    <col min="8456" max="8456" width="8.85546875" style="50" bestFit="1" customWidth="1"/>
    <col min="8457" max="8457" width="7.85546875" style="50" customWidth="1"/>
    <col min="8458" max="8458" width="10.140625" style="50" bestFit="1" customWidth="1"/>
    <col min="8459" max="8469" width="0" style="50" hidden="1" customWidth="1"/>
    <col min="8470" max="8470" width="15" style="50" bestFit="1" customWidth="1"/>
    <col min="8471" max="8704" width="9.140625" style="50"/>
    <col min="8705" max="8705" width="80.42578125" style="50" customWidth="1"/>
    <col min="8706" max="8706" width="17.28515625" style="50" customWidth="1"/>
    <col min="8707" max="8707" width="16.140625" style="50" customWidth="1"/>
    <col min="8708" max="8709" width="0" style="50" hidden="1" customWidth="1"/>
    <col min="8710" max="8711" width="15.5703125" style="50" customWidth="1"/>
    <col min="8712" max="8712" width="8.85546875" style="50" bestFit="1" customWidth="1"/>
    <col min="8713" max="8713" width="7.85546875" style="50" customWidth="1"/>
    <col min="8714" max="8714" width="10.140625" style="50" bestFit="1" customWidth="1"/>
    <col min="8715" max="8725" width="0" style="50" hidden="1" customWidth="1"/>
    <col min="8726" max="8726" width="15" style="50" bestFit="1" customWidth="1"/>
    <col min="8727" max="8960" width="9.140625" style="50"/>
    <col min="8961" max="8961" width="80.42578125" style="50" customWidth="1"/>
    <col min="8962" max="8962" width="17.28515625" style="50" customWidth="1"/>
    <col min="8963" max="8963" width="16.140625" style="50" customWidth="1"/>
    <col min="8964" max="8965" width="0" style="50" hidden="1" customWidth="1"/>
    <col min="8966" max="8967" width="15.5703125" style="50" customWidth="1"/>
    <col min="8968" max="8968" width="8.85546875" style="50" bestFit="1" customWidth="1"/>
    <col min="8969" max="8969" width="7.85546875" style="50" customWidth="1"/>
    <col min="8970" max="8970" width="10.140625" style="50" bestFit="1" customWidth="1"/>
    <col min="8971" max="8981" width="0" style="50" hidden="1" customWidth="1"/>
    <col min="8982" max="8982" width="15" style="50" bestFit="1" customWidth="1"/>
    <col min="8983" max="9216" width="9.140625" style="50"/>
    <col min="9217" max="9217" width="80.42578125" style="50" customWidth="1"/>
    <col min="9218" max="9218" width="17.28515625" style="50" customWidth="1"/>
    <col min="9219" max="9219" width="16.140625" style="50" customWidth="1"/>
    <col min="9220" max="9221" width="0" style="50" hidden="1" customWidth="1"/>
    <col min="9222" max="9223" width="15.5703125" style="50" customWidth="1"/>
    <col min="9224" max="9224" width="8.85546875" style="50" bestFit="1" customWidth="1"/>
    <col min="9225" max="9225" width="7.85546875" style="50" customWidth="1"/>
    <col min="9226" max="9226" width="10.140625" style="50" bestFit="1" customWidth="1"/>
    <col min="9227" max="9237" width="0" style="50" hidden="1" customWidth="1"/>
    <col min="9238" max="9238" width="15" style="50" bestFit="1" customWidth="1"/>
    <col min="9239" max="9472" width="9.140625" style="50"/>
    <col min="9473" max="9473" width="80.42578125" style="50" customWidth="1"/>
    <col min="9474" max="9474" width="17.28515625" style="50" customWidth="1"/>
    <col min="9475" max="9475" width="16.140625" style="50" customWidth="1"/>
    <col min="9476" max="9477" width="0" style="50" hidden="1" customWidth="1"/>
    <col min="9478" max="9479" width="15.5703125" style="50" customWidth="1"/>
    <col min="9480" max="9480" width="8.85546875" style="50" bestFit="1" customWidth="1"/>
    <col min="9481" max="9481" width="7.85546875" style="50" customWidth="1"/>
    <col min="9482" max="9482" width="10.140625" style="50" bestFit="1" customWidth="1"/>
    <col min="9483" max="9493" width="0" style="50" hidden="1" customWidth="1"/>
    <col min="9494" max="9494" width="15" style="50" bestFit="1" customWidth="1"/>
    <col min="9495" max="9728" width="9.140625" style="50"/>
    <col min="9729" max="9729" width="80.42578125" style="50" customWidth="1"/>
    <col min="9730" max="9730" width="17.28515625" style="50" customWidth="1"/>
    <col min="9731" max="9731" width="16.140625" style="50" customWidth="1"/>
    <col min="9732" max="9733" width="0" style="50" hidden="1" customWidth="1"/>
    <col min="9734" max="9735" width="15.5703125" style="50" customWidth="1"/>
    <col min="9736" max="9736" width="8.85546875" style="50" bestFit="1" customWidth="1"/>
    <col min="9737" max="9737" width="7.85546875" style="50" customWidth="1"/>
    <col min="9738" max="9738" width="10.140625" style="50" bestFit="1" customWidth="1"/>
    <col min="9739" max="9749" width="0" style="50" hidden="1" customWidth="1"/>
    <col min="9750" max="9750" width="15" style="50" bestFit="1" customWidth="1"/>
    <col min="9751" max="9984" width="9.140625" style="50"/>
    <col min="9985" max="9985" width="80.42578125" style="50" customWidth="1"/>
    <col min="9986" max="9986" width="17.28515625" style="50" customWidth="1"/>
    <col min="9987" max="9987" width="16.140625" style="50" customWidth="1"/>
    <col min="9988" max="9989" width="0" style="50" hidden="1" customWidth="1"/>
    <col min="9990" max="9991" width="15.5703125" style="50" customWidth="1"/>
    <col min="9992" max="9992" width="8.85546875" style="50" bestFit="1" customWidth="1"/>
    <col min="9993" max="9993" width="7.85546875" style="50" customWidth="1"/>
    <col min="9994" max="9994" width="10.140625" style="50" bestFit="1" customWidth="1"/>
    <col min="9995" max="10005" width="0" style="50" hidden="1" customWidth="1"/>
    <col min="10006" max="10006" width="15" style="50" bestFit="1" customWidth="1"/>
    <col min="10007" max="10240" width="9.140625" style="50"/>
    <col min="10241" max="10241" width="80.42578125" style="50" customWidth="1"/>
    <col min="10242" max="10242" width="17.28515625" style="50" customWidth="1"/>
    <col min="10243" max="10243" width="16.140625" style="50" customWidth="1"/>
    <col min="10244" max="10245" width="0" style="50" hidden="1" customWidth="1"/>
    <col min="10246" max="10247" width="15.5703125" style="50" customWidth="1"/>
    <col min="10248" max="10248" width="8.85546875" style="50" bestFit="1" customWidth="1"/>
    <col min="10249" max="10249" width="7.85546875" style="50" customWidth="1"/>
    <col min="10250" max="10250" width="10.140625" style="50" bestFit="1" customWidth="1"/>
    <col min="10251" max="10261" width="0" style="50" hidden="1" customWidth="1"/>
    <col min="10262" max="10262" width="15" style="50" bestFit="1" customWidth="1"/>
    <col min="10263" max="10496" width="9.140625" style="50"/>
    <col min="10497" max="10497" width="80.42578125" style="50" customWidth="1"/>
    <col min="10498" max="10498" width="17.28515625" style="50" customWidth="1"/>
    <col min="10499" max="10499" width="16.140625" style="50" customWidth="1"/>
    <col min="10500" max="10501" width="0" style="50" hidden="1" customWidth="1"/>
    <col min="10502" max="10503" width="15.5703125" style="50" customWidth="1"/>
    <col min="10504" max="10504" width="8.85546875" style="50" bestFit="1" customWidth="1"/>
    <col min="10505" max="10505" width="7.85546875" style="50" customWidth="1"/>
    <col min="10506" max="10506" width="10.140625" style="50" bestFit="1" customWidth="1"/>
    <col min="10507" max="10517" width="0" style="50" hidden="1" customWidth="1"/>
    <col min="10518" max="10518" width="15" style="50" bestFit="1" customWidth="1"/>
    <col min="10519" max="10752" width="9.140625" style="50"/>
    <col min="10753" max="10753" width="80.42578125" style="50" customWidth="1"/>
    <col min="10754" max="10754" width="17.28515625" style="50" customWidth="1"/>
    <col min="10755" max="10755" width="16.140625" style="50" customWidth="1"/>
    <col min="10756" max="10757" width="0" style="50" hidden="1" customWidth="1"/>
    <col min="10758" max="10759" width="15.5703125" style="50" customWidth="1"/>
    <col min="10760" max="10760" width="8.85546875" style="50" bestFit="1" customWidth="1"/>
    <col min="10761" max="10761" width="7.85546875" style="50" customWidth="1"/>
    <col min="10762" max="10762" width="10.140625" style="50" bestFit="1" customWidth="1"/>
    <col min="10763" max="10773" width="0" style="50" hidden="1" customWidth="1"/>
    <col min="10774" max="10774" width="15" style="50" bestFit="1" customWidth="1"/>
    <col min="10775" max="11008" width="9.140625" style="50"/>
    <col min="11009" max="11009" width="80.42578125" style="50" customWidth="1"/>
    <col min="11010" max="11010" width="17.28515625" style="50" customWidth="1"/>
    <col min="11011" max="11011" width="16.140625" style="50" customWidth="1"/>
    <col min="11012" max="11013" width="0" style="50" hidden="1" customWidth="1"/>
    <col min="11014" max="11015" width="15.5703125" style="50" customWidth="1"/>
    <col min="11016" max="11016" width="8.85546875" style="50" bestFit="1" customWidth="1"/>
    <col min="11017" max="11017" width="7.85546875" style="50" customWidth="1"/>
    <col min="11018" max="11018" width="10.140625" style="50" bestFit="1" customWidth="1"/>
    <col min="11019" max="11029" width="0" style="50" hidden="1" customWidth="1"/>
    <col min="11030" max="11030" width="15" style="50" bestFit="1" customWidth="1"/>
    <col min="11031" max="11264" width="9.140625" style="50"/>
    <col min="11265" max="11265" width="80.42578125" style="50" customWidth="1"/>
    <col min="11266" max="11266" width="17.28515625" style="50" customWidth="1"/>
    <col min="11267" max="11267" width="16.140625" style="50" customWidth="1"/>
    <col min="11268" max="11269" width="0" style="50" hidden="1" customWidth="1"/>
    <col min="11270" max="11271" width="15.5703125" style="50" customWidth="1"/>
    <col min="11272" max="11272" width="8.85546875" style="50" bestFit="1" customWidth="1"/>
    <col min="11273" max="11273" width="7.85546875" style="50" customWidth="1"/>
    <col min="11274" max="11274" width="10.140625" style="50" bestFit="1" customWidth="1"/>
    <col min="11275" max="11285" width="0" style="50" hidden="1" customWidth="1"/>
    <col min="11286" max="11286" width="15" style="50" bestFit="1" customWidth="1"/>
    <col min="11287" max="11520" width="9.140625" style="50"/>
    <col min="11521" max="11521" width="80.42578125" style="50" customWidth="1"/>
    <col min="11522" max="11522" width="17.28515625" style="50" customWidth="1"/>
    <col min="11523" max="11523" width="16.140625" style="50" customWidth="1"/>
    <col min="11524" max="11525" width="0" style="50" hidden="1" customWidth="1"/>
    <col min="11526" max="11527" width="15.5703125" style="50" customWidth="1"/>
    <col min="11528" max="11528" width="8.85546875" style="50" bestFit="1" customWidth="1"/>
    <col min="11529" max="11529" width="7.85546875" style="50" customWidth="1"/>
    <col min="11530" max="11530" width="10.140625" style="50" bestFit="1" customWidth="1"/>
    <col min="11531" max="11541" width="0" style="50" hidden="1" customWidth="1"/>
    <col min="11542" max="11542" width="15" style="50" bestFit="1" customWidth="1"/>
    <col min="11543" max="11776" width="9.140625" style="50"/>
    <col min="11777" max="11777" width="80.42578125" style="50" customWidth="1"/>
    <col min="11778" max="11778" width="17.28515625" style="50" customWidth="1"/>
    <col min="11779" max="11779" width="16.140625" style="50" customWidth="1"/>
    <col min="11780" max="11781" width="0" style="50" hidden="1" customWidth="1"/>
    <col min="11782" max="11783" width="15.5703125" style="50" customWidth="1"/>
    <col min="11784" max="11784" width="8.85546875" style="50" bestFit="1" customWidth="1"/>
    <col min="11785" max="11785" width="7.85546875" style="50" customWidth="1"/>
    <col min="11786" max="11786" width="10.140625" style="50" bestFit="1" customWidth="1"/>
    <col min="11787" max="11797" width="0" style="50" hidden="1" customWidth="1"/>
    <col min="11798" max="11798" width="15" style="50" bestFit="1" customWidth="1"/>
    <col min="11799" max="12032" width="9.140625" style="50"/>
    <col min="12033" max="12033" width="80.42578125" style="50" customWidth="1"/>
    <col min="12034" max="12034" width="17.28515625" style="50" customWidth="1"/>
    <col min="12035" max="12035" width="16.140625" style="50" customWidth="1"/>
    <col min="12036" max="12037" width="0" style="50" hidden="1" customWidth="1"/>
    <col min="12038" max="12039" width="15.5703125" style="50" customWidth="1"/>
    <col min="12040" max="12040" width="8.85546875" style="50" bestFit="1" customWidth="1"/>
    <col min="12041" max="12041" width="7.85546875" style="50" customWidth="1"/>
    <col min="12042" max="12042" width="10.140625" style="50" bestFit="1" customWidth="1"/>
    <col min="12043" max="12053" width="0" style="50" hidden="1" customWidth="1"/>
    <col min="12054" max="12054" width="15" style="50" bestFit="1" customWidth="1"/>
    <col min="12055" max="12288" width="9.140625" style="50"/>
    <col min="12289" max="12289" width="80.42578125" style="50" customWidth="1"/>
    <col min="12290" max="12290" width="17.28515625" style="50" customWidth="1"/>
    <col min="12291" max="12291" width="16.140625" style="50" customWidth="1"/>
    <col min="12292" max="12293" width="0" style="50" hidden="1" customWidth="1"/>
    <col min="12294" max="12295" width="15.5703125" style="50" customWidth="1"/>
    <col min="12296" max="12296" width="8.85546875" style="50" bestFit="1" customWidth="1"/>
    <col min="12297" max="12297" width="7.85546875" style="50" customWidth="1"/>
    <col min="12298" max="12298" width="10.140625" style="50" bestFit="1" customWidth="1"/>
    <col min="12299" max="12309" width="0" style="50" hidden="1" customWidth="1"/>
    <col min="12310" max="12310" width="15" style="50" bestFit="1" customWidth="1"/>
    <col min="12311" max="12544" width="9.140625" style="50"/>
    <col min="12545" max="12545" width="80.42578125" style="50" customWidth="1"/>
    <col min="12546" max="12546" width="17.28515625" style="50" customWidth="1"/>
    <col min="12547" max="12547" width="16.140625" style="50" customWidth="1"/>
    <col min="12548" max="12549" width="0" style="50" hidden="1" customWidth="1"/>
    <col min="12550" max="12551" width="15.5703125" style="50" customWidth="1"/>
    <col min="12552" max="12552" width="8.85546875" style="50" bestFit="1" customWidth="1"/>
    <col min="12553" max="12553" width="7.85546875" style="50" customWidth="1"/>
    <col min="12554" max="12554" width="10.140625" style="50" bestFit="1" customWidth="1"/>
    <col min="12555" max="12565" width="0" style="50" hidden="1" customWidth="1"/>
    <col min="12566" max="12566" width="15" style="50" bestFit="1" customWidth="1"/>
    <col min="12567" max="12800" width="9.140625" style="50"/>
    <col min="12801" max="12801" width="80.42578125" style="50" customWidth="1"/>
    <col min="12802" max="12802" width="17.28515625" style="50" customWidth="1"/>
    <col min="12803" max="12803" width="16.140625" style="50" customWidth="1"/>
    <col min="12804" max="12805" width="0" style="50" hidden="1" customWidth="1"/>
    <col min="12806" max="12807" width="15.5703125" style="50" customWidth="1"/>
    <col min="12808" max="12808" width="8.85546875" style="50" bestFit="1" customWidth="1"/>
    <col min="12809" max="12809" width="7.85546875" style="50" customWidth="1"/>
    <col min="12810" max="12810" width="10.140625" style="50" bestFit="1" customWidth="1"/>
    <col min="12811" max="12821" width="0" style="50" hidden="1" customWidth="1"/>
    <col min="12822" max="12822" width="15" style="50" bestFit="1" customWidth="1"/>
    <col min="12823" max="13056" width="9.140625" style="50"/>
    <col min="13057" max="13057" width="80.42578125" style="50" customWidth="1"/>
    <col min="13058" max="13058" width="17.28515625" style="50" customWidth="1"/>
    <col min="13059" max="13059" width="16.140625" style="50" customWidth="1"/>
    <col min="13060" max="13061" width="0" style="50" hidden="1" customWidth="1"/>
    <col min="13062" max="13063" width="15.5703125" style="50" customWidth="1"/>
    <col min="13064" max="13064" width="8.85546875" style="50" bestFit="1" customWidth="1"/>
    <col min="13065" max="13065" width="7.85546875" style="50" customWidth="1"/>
    <col min="13066" max="13066" width="10.140625" style="50" bestFit="1" customWidth="1"/>
    <col min="13067" max="13077" width="0" style="50" hidden="1" customWidth="1"/>
    <col min="13078" max="13078" width="15" style="50" bestFit="1" customWidth="1"/>
    <col min="13079" max="13312" width="9.140625" style="50"/>
    <col min="13313" max="13313" width="80.42578125" style="50" customWidth="1"/>
    <col min="13314" max="13314" width="17.28515625" style="50" customWidth="1"/>
    <col min="13315" max="13315" width="16.140625" style="50" customWidth="1"/>
    <col min="13316" max="13317" width="0" style="50" hidden="1" customWidth="1"/>
    <col min="13318" max="13319" width="15.5703125" style="50" customWidth="1"/>
    <col min="13320" max="13320" width="8.85546875" style="50" bestFit="1" customWidth="1"/>
    <col min="13321" max="13321" width="7.85546875" style="50" customWidth="1"/>
    <col min="13322" max="13322" width="10.140625" style="50" bestFit="1" customWidth="1"/>
    <col min="13323" max="13333" width="0" style="50" hidden="1" customWidth="1"/>
    <col min="13334" max="13334" width="15" style="50" bestFit="1" customWidth="1"/>
    <col min="13335" max="13568" width="9.140625" style="50"/>
    <col min="13569" max="13569" width="80.42578125" style="50" customWidth="1"/>
    <col min="13570" max="13570" width="17.28515625" style="50" customWidth="1"/>
    <col min="13571" max="13571" width="16.140625" style="50" customWidth="1"/>
    <col min="13572" max="13573" width="0" style="50" hidden="1" customWidth="1"/>
    <col min="13574" max="13575" width="15.5703125" style="50" customWidth="1"/>
    <col min="13576" max="13576" width="8.85546875" style="50" bestFit="1" customWidth="1"/>
    <col min="13577" max="13577" width="7.85546875" style="50" customWidth="1"/>
    <col min="13578" max="13578" width="10.140625" style="50" bestFit="1" customWidth="1"/>
    <col min="13579" max="13589" width="0" style="50" hidden="1" customWidth="1"/>
    <col min="13590" max="13590" width="15" style="50" bestFit="1" customWidth="1"/>
    <col min="13591" max="13824" width="9.140625" style="50"/>
    <col min="13825" max="13825" width="80.42578125" style="50" customWidth="1"/>
    <col min="13826" max="13826" width="17.28515625" style="50" customWidth="1"/>
    <col min="13827" max="13827" width="16.140625" style="50" customWidth="1"/>
    <col min="13828" max="13829" width="0" style="50" hidden="1" customWidth="1"/>
    <col min="13830" max="13831" width="15.5703125" style="50" customWidth="1"/>
    <col min="13832" max="13832" width="8.85546875" style="50" bestFit="1" customWidth="1"/>
    <col min="13833" max="13833" width="7.85546875" style="50" customWidth="1"/>
    <col min="13834" max="13834" width="10.140625" style="50" bestFit="1" customWidth="1"/>
    <col min="13835" max="13845" width="0" style="50" hidden="1" customWidth="1"/>
    <col min="13846" max="13846" width="15" style="50" bestFit="1" customWidth="1"/>
    <col min="13847" max="14080" width="9.140625" style="50"/>
    <col min="14081" max="14081" width="80.42578125" style="50" customWidth="1"/>
    <col min="14082" max="14082" width="17.28515625" style="50" customWidth="1"/>
    <col min="14083" max="14083" width="16.140625" style="50" customWidth="1"/>
    <col min="14084" max="14085" width="0" style="50" hidden="1" customWidth="1"/>
    <col min="14086" max="14087" width="15.5703125" style="50" customWidth="1"/>
    <col min="14088" max="14088" width="8.85546875" style="50" bestFit="1" customWidth="1"/>
    <col min="14089" max="14089" width="7.85546875" style="50" customWidth="1"/>
    <col min="14090" max="14090" width="10.140625" style="50" bestFit="1" customWidth="1"/>
    <col min="14091" max="14101" width="0" style="50" hidden="1" customWidth="1"/>
    <col min="14102" max="14102" width="15" style="50" bestFit="1" customWidth="1"/>
    <col min="14103" max="14336" width="9.140625" style="50"/>
    <col min="14337" max="14337" width="80.42578125" style="50" customWidth="1"/>
    <col min="14338" max="14338" width="17.28515625" style="50" customWidth="1"/>
    <col min="14339" max="14339" width="16.140625" style="50" customWidth="1"/>
    <col min="14340" max="14341" width="0" style="50" hidden="1" customWidth="1"/>
    <col min="14342" max="14343" width="15.5703125" style="50" customWidth="1"/>
    <col min="14344" max="14344" width="8.85546875" style="50" bestFit="1" customWidth="1"/>
    <col min="14345" max="14345" width="7.85546875" style="50" customWidth="1"/>
    <col min="14346" max="14346" width="10.140625" style="50" bestFit="1" customWidth="1"/>
    <col min="14347" max="14357" width="0" style="50" hidden="1" customWidth="1"/>
    <col min="14358" max="14358" width="15" style="50" bestFit="1" customWidth="1"/>
    <col min="14359" max="14592" width="9.140625" style="50"/>
    <col min="14593" max="14593" width="80.42578125" style="50" customWidth="1"/>
    <col min="14594" max="14594" width="17.28515625" style="50" customWidth="1"/>
    <col min="14595" max="14595" width="16.140625" style="50" customWidth="1"/>
    <col min="14596" max="14597" width="0" style="50" hidden="1" customWidth="1"/>
    <col min="14598" max="14599" width="15.5703125" style="50" customWidth="1"/>
    <col min="14600" max="14600" width="8.85546875" style="50" bestFit="1" customWidth="1"/>
    <col min="14601" max="14601" width="7.85546875" style="50" customWidth="1"/>
    <col min="14602" max="14602" width="10.140625" style="50" bestFit="1" customWidth="1"/>
    <col min="14603" max="14613" width="0" style="50" hidden="1" customWidth="1"/>
    <col min="14614" max="14614" width="15" style="50" bestFit="1" customWidth="1"/>
    <col min="14615" max="14848" width="9.140625" style="50"/>
    <col min="14849" max="14849" width="80.42578125" style="50" customWidth="1"/>
    <col min="14850" max="14850" width="17.28515625" style="50" customWidth="1"/>
    <col min="14851" max="14851" width="16.140625" style="50" customWidth="1"/>
    <col min="14852" max="14853" width="0" style="50" hidden="1" customWidth="1"/>
    <col min="14854" max="14855" width="15.5703125" style="50" customWidth="1"/>
    <col min="14856" max="14856" width="8.85546875" style="50" bestFit="1" customWidth="1"/>
    <col min="14857" max="14857" width="7.85546875" style="50" customWidth="1"/>
    <col min="14858" max="14858" width="10.140625" style="50" bestFit="1" customWidth="1"/>
    <col min="14859" max="14869" width="0" style="50" hidden="1" customWidth="1"/>
    <col min="14870" max="14870" width="15" style="50" bestFit="1" customWidth="1"/>
    <col min="14871" max="15104" width="9.140625" style="50"/>
    <col min="15105" max="15105" width="80.42578125" style="50" customWidth="1"/>
    <col min="15106" max="15106" width="17.28515625" style="50" customWidth="1"/>
    <col min="15107" max="15107" width="16.140625" style="50" customWidth="1"/>
    <col min="15108" max="15109" width="0" style="50" hidden="1" customWidth="1"/>
    <col min="15110" max="15111" width="15.5703125" style="50" customWidth="1"/>
    <col min="15112" max="15112" width="8.85546875" style="50" bestFit="1" customWidth="1"/>
    <col min="15113" max="15113" width="7.85546875" style="50" customWidth="1"/>
    <col min="15114" max="15114" width="10.140625" style="50" bestFit="1" customWidth="1"/>
    <col min="15115" max="15125" width="0" style="50" hidden="1" customWidth="1"/>
    <col min="15126" max="15126" width="15" style="50" bestFit="1" customWidth="1"/>
    <col min="15127" max="15360" width="9.140625" style="50"/>
    <col min="15361" max="15361" width="80.42578125" style="50" customWidth="1"/>
    <col min="15362" max="15362" width="17.28515625" style="50" customWidth="1"/>
    <col min="15363" max="15363" width="16.140625" style="50" customWidth="1"/>
    <col min="15364" max="15365" width="0" style="50" hidden="1" customWidth="1"/>
    <col min="15366" max="15367" width="15.5703125" style="50" customWidth="1"/>
    <col min="15368" max="15368" width="8.85546875" style="50" bestFit="1" customWidth="1"/>
    <col min="15369" max="15369" width="7.85546875" style="50" customWidth="1"/>
    <col min="15370" max="15370" width="10.140625" style="50" bestFit="1" customWidth="1"/>
    <col min="15371" max="15381" width="0" style="50" hidden="1" customWidth="1"/>
    <col min="15382" max="15382" width="15" style="50" bestFit="1" customWidth="1"/>
    <col min="15383" max="15616" width="9.140625" style="50"/>
    <col min="15617" max="15617" width="80.42578125" style="50" customWidth="1"/>
    <col min="15618" max="15618" width="17.28515625" style="50" customWidth="1"/>
    <col min="15619" max="15619" width="16.140625" style="50" customWidth="1"/>
    <col min="15620" max="15621" width="0" style="50" hidden="1" customWidth="1"/>
    <col min="15622" max="15623" width="15.5703125" style="50" customWidth="1"/>
    <col min="15624" max="15624" width="8.85546875" style="50" bestFit="1" customWidth="1"/>
    <col min="15625" max="15625" width="7.85546875" style="50" customWidth="1"/>
    <col min="15626" max="15626" width="10.140625" style="50" bestFit="1" customWidth="1"/>
    <col min="15627" max="15637" width="0" style="50" hidden="1" customWidth="1"/>
    <col min="15638" max="15638" width="15" style="50" bestFit="1" customWidth="1"/>
    <col min="15639" max="15872" width="9.140625" style="50"/>
    <col min="15873" max="15873" width="80.42578125" style="50" customWidth="1"/>
    <col min="15874" max="15874" width="17.28515625" style="50" customWidth="1"/>
    <col min="15875" max="15875" width="16.140625" style="50" customWidth="1"/>
    <col min="15876" max="15877" width="0" style="50" hidden="1" customWidth="1"/>
    <col min="15878" max="15879" width="15.5703125" style="50" customWidth="1"/>
    <col min="15880" max="15880" width="8.85546875" style="50" bestFit="1" customWidth="1"/>
    <col min="15881" max="15881" width="7.85546875" style="50" customWidth="1"/>
    <col min="15882" max="15882" width="10.140625" style="50" bestFit="1" customWidth="1"/>
    <col min="15883" max="15893" width="0" style="50" hidden="1" customWidth="1"/>
    <col min="15894" max="15894" width="15" style="50" bestFit="1" customWidth="1"/>
    <col min="15895" max="16128" width="9.140625" style="50"/>
    <col min="16129" max="16129" width="80.42578125" style="50" customWidth="1"/>
    <col min="16130" max="16130" width="17.28515625" style="50" customWidth="1"/>
    <col min="16131" max="16131" width="16.140625" style="50" customWidth="1"/>
    <col min="16132" max="16133" width="0" style="50" hidden="1" customWidth="1"/>
    <col min="16134" max="16135" width="15.5703125" style="50" customWidth="1"/>
    <col min="16136" max="16136" width="8.85546875" style="50" bestFit="1" customWidth="1"/>
    <col min="16137" max="16137" width="7.85546875" style="50" customWidth="1"/>
    <col min="16138" max="16138" width="10.140625" style="50" bestFit="1" customWidth="1"/>
    <col min="16139" max="16149" width="0" style="50" hidden="1" customWidth="1"/>
    <col min="16150" max="16150" width="15" style="50" bestFit="1" customWidth="1"/>
    <col min="16151" max="16384" width="9.140625" style="50"/>
  </cols>
  <sheetData>
    <row r="1" spans="1:21">
      <c r="I1" s="51" t="s">
        <v>90</v>
      </c>
      <c r="J1" s="51"/>
      <c r="K1" s="52"/>
    </row>
    <row r="2" spans="1:21">
      <c r="A2" s="179" t="s">
        <v>136</v>
      </c>
      <c r="B2" s="179"/>
      <c r="C2" s="179"/>
      <c r="D2" s="179"/>
      <c r="E2" s="179"/>
      <c r="F2" s="179"/>
      <c r="G2" s="179"/>
      <c r="H2" s="179"/>
      <c r="I2" s="179"/>
      <c r="J2" s="55"/>
      <c r="K2" s="56"/>
      <c r="T2" s="57">
        <v>1000</v>
      </c>
    </row>
    <row r="3" spans="1:21">
      <c r="A3" s="180" t="s">
        <v>137</v>
      </c>
      <c r="B3" s="180"/>
      <c r="C3" s="180"/>
      <c r="D3" s="180"/>
      <c r="E3" s="180"/>
      <c r="F3" s="180"/>
      <c r="G3" s="180"/>
      <c r="H3" s="180"/>
      <c r="I3" s="180"/>
      <c r="J3" s="58"/>
      <c r="K3" s="59"/>
    </row>
    <row r="4" spans="1:21">
      <c r="A4" s="60"/>
      <c r="B4" s="61"/>
      <c r="C4" s="61"/>
      <c r="D4" s="61"/>
      <c r="E4" s="61"/>
      <c r="F4" s="62"/>
      <c r="G4" s="63"/>
      <c r="H4" s="64"/>
      <c r="I4" s="65" t="s">
        <v>138</v>
      </c>
      <c r="J4" s="65"/>
      <c r="K4" s="66"/>
    </row>
    <row r="5" spans="1:21" ht="21" customHeight="1">
      <c r="A5" s="181" t="s">
        <v>91</v>
      </c>
      <c r="B5" s="183" t="s">
        <v>139</v>
      </c>
      <c r="C5" s="184"/>
      <c r="D5" s="183" t="s">
        <v>140</v>
      </c>
      <c r="E5" s="184"/>
      <c r="F5" s="183" t="s">
        <v>141</v>
      </c>
      <c r="G5" s="184"/>
      <c r="H5" s="183" t="s">
        <v>142</v>
      </c>
      <c r="I5" s="183"/>
      <c r="J5" s="67"/>
      <c r="K5" s="68"/>
      <c r="Q5" s="54">
        <v>22</v>
      </c>
    </row>
    <row r="6" spans="1:21" ht="21" customHeight="1">
      <c r="A6" s="182"/>
      <c r="B6" s="69" t="s">
        <v>92</v>
      </c>
      <c r="C6" s="69" t="s">
        <v>93</v>
      </c>
      <c r="D6" s="69" t="s">
        <v>92</v>
      </c>
      <c r="E6" s="69" t="s">
        <v>93</v>
      </c>
      <c r="F6" s="69" t="s">
        <v>92</v>
      </c>
      <c r="G6" s="69" t="s">
        <v>93</v>
      </c>
      <c r="H6" s="69" t="s">
        <v>143</v>
      </c>
      <c r="I6" s="69" t="s">
        <v>144</v>
      </c>
      <c r="J6" s="67"/>
      <c r="K6" s="68"/>
      <c r="L6" s="70">
        <v>3.4650785056848945</v>
      </c>
    </row>
    <row r="7" spans="1:21">
      <c r="A7" s="71">
        <v>1</v>
      </c>
      <c r="B7" s="71">
        <v>2</v>
      </c>
      <c r="C7" s="71">
        <v>3</v>
      </c>
      <c r="D7" s="71">
        <v>4</v>
      </c>
      <c r="E7" s="71">
        <v>5</v>
      </c>
      <c r="F7" s="71">
        <v>4</v>
      </c>
      <c r="G7" s="71">
        <v>5</v>
      </c>
      <c r="H7" s="71">
        <v>6</v>
      </c>
      <c r="I7" s="71">
        <v>7</v>
      </c>
      <c r="J7" s="72"/>
      <c r="K7" s="73"/>
      <c r="L7" s="70">
        <v>96.5349214943151</v>
      </c>
    </row>
    <row r="8" spans="1:21" ht="24" customHeight="1">
      <c r="A8" s="74" t="s">
        <v>95</v>
      </c>
      <c r="B8" s="1">
        <v>9991100</v>
      </c>
      <c r="C8" s="1">
        <v>8666101</v>
      </c>
      <c r="D8" s="1">
        <v>5677741</v>
      </c>
      <c r="E8" s="1">
        <v>4818298</v>
      </c>
      <c r="F8" s="1">
        <v>12057602</v>
      </c>
      <c r="G8" s="1">
        <v>10772205</v>
      </c>
      <c r="H8" s="75">
        <v>120.68342825114352</v>
      </c>
      <c r="I8" s="75">
        <v>133.93639826879956</v>
      </c>
      <c r="J8" s="76"/>
      <c r="K8" s="77"/>
      <c r="Q8" s="78">
        <v>9002483.3845399991</v>
      </c>
    </row>
    <row r="9" spans="1:21" ht="24" customHeight="1">
      <c r="A9" s="79" t="s">
        <v>96</v>
      </c>
      <c r="B9" s="80">
        <v>640000</v>
      </c>
      <c r="C9" s="80">
        <v>0</v>
      </c>
      <c r="D9" s="80">
        <v>465304</v>
      </c>
      <c r="E9" s="80">
        <v>0</v>
      </c>
      <c r="F9" s="80">
        <v>641502</v>
      </c>
      <c r="G9" s="80">
        <v>0</v>
      </c>
      <c r="H9" s="81">
        <v>100.23468750000001</v>
      </c>
      <c r="I9" s="81">
        <v>104.60437168271466</v>
      </c>
      <c r="J9" s="82"/>
      <c r="K9" s="83"/>
      <c r="L9" s="53">
        <v>3</v>
      </c>
      <c r="M9" s="53">
        <v>14</v>
      </c>
      <c r="O9" s="53">
        <v>6</v>
      </c>
      <c r="P9" s="53">
        <v>9</v>
      </c>
      <c r="Q9" s="78">
        <v>613265</v>
      </c>
    </row>
    <row r="10" spans="1:21" ht="41.25" customHeight="1">
      <c r="A10" s="84" t="s">
        <v>145</v>
      </c>
      <c r="B10" s="85">
        <v>210000</v>
      </c>
      <c r="C10" s="85"/>
      <c r="D10" s="85">
        <v>159615</v>
      </c>
      <c r="E10" s="57">
        <v>0</v>
      </c>
      <c r="F10" s="85">
        <v>155822</v>
      </c>
      <c r="G10" s="85">
        <v>0</v>
      </c>
      <c r="H10" s="86">
        <v>74.200952380952387</v>
      </c>
      <c r="I10" s="86">
        <v>75.42718286815176</v>
      </c>
      <c r="J10" s="87"/>
      <c r="K10" s="177" t="s">
        <v>146</v>
      </c>
      <c r="L10" s="177"/>
      <c r="M10" s="177"/>
      <c r="N10" s="177" t="s">
        <v>147</v>
      </c>
      <c r="O10" s="177"/>
      <c r="P10" s="177"/>
      <c r="Q10" s="54">
        <v>206586</v>
      </c>
      <c r="R10" s="50">
        <v>228000260164</v>
      </c>
    </row>
    <row r="11" spans="1:21" ht="18" customHeight="1">
      <c r="A11" s="84" t="s">
        <v>148</v>
      </c>
      <c r="B11" s="85">
        <v>430000</v>
      </c>
      <c r="C11" s="85"/>
      <c r="D11" s="57">
        <v>305689</v>
      </c>
      <c r="E11" s="57">
        <v>0</v>
      </c>
      <c r="F11" s="85">
        <v>485680</v>
      </c>
      <c r="G11" s="85">
        <v>0</v>
      </c>
      <c r="H11" s="86">
        <v>112.94883720930233</v>
      </c>
      <c r="I11" s="86">
        <v>119.4258862641051</v>
      </c>
      <c r="J11" s="88"/>
      <c r="K11" s="89"/>
      <c r="L11" s="70">
        <v>96.466040861402547</v>
      </c>
      <c r="M11" s="70">
        <v>3.53395913859746</v>
      </c>
      <c r="N11" s="70"/>
      <c r="O11" s="70">
        <v>69.711720482449024</v>
      </c>
      <c r="P11" s="70">
        <v>30.288279517550976</v>
      </c>
      <c r="Q11" s="54">
        <v>406679</v>
      </c>
      <c r="R11" s="50">
        <v>304160509976</v>
      </c>
    </row>
    <row r="12" spans="1:21" ht="24" customHeight="1">
      <c r="A12" s="90" t="s">
        <v>97</v>
      </c>
      <c r="B12" s="2">
        <v>9235000</v>
      </c>
      <c r="C12" s="2">
        <v>8550001</v>
      </c>
      <c r="D12" s="2">
        <v>5202437</v>
      </c>
      <c r="E12" s="2">
        <v>4808298</v>
      </c>
      <c r="F12" s="2">
        <v>11300000</v>
      </c>
      <c r="G12" s="2">
        <v>10656105</v>
      </c>
      <c r="H12" s="91">
        <v>122.36058473199783</v>
      </c>
      <c r="I12" s="91">
        <v>135.42310950222029</v>
      </c>
      <c r="J12" s="92"/>
      <c r="K12" s="93">
        <v>9055000</v>
      </c>
      <c r="L12" s="53">
        <v>8735000</v>
      </c>
      <c r="M12" s="53">
        <v>320000</v>
      </c>
      <c r="N12" s="93">
        <v>11093400</v>
      </c>
      <c r="O12" s="53">
        <v>7733400</v>
      </c>
      <c r="P12" s="53">
        <v>3360000</v>
      </c>
      <c r="Q12" s="78">
        <v>8344218.3845399991</v>
      </c>
      <c r="S12" s="53"/>
      <c r="T12" s="53"/>
      <c r="U12" s="53"/>
    </row>
    <row r="13" spans="1:21" s="99" customFormat="1" ht="34.5">
      <c r="A13" s="94" t="s">
        <v>149</v>
      </c>
      <c r="B13" s="3">
        <v>5175000</v>
      </c>
      <c r="C13" s="3">
        <v>4490001</v>
      </c>
      <c r="D13" s="3">
        <v>3368370</v>
      </c>
      <c r="E13" s="3">
        <v>2974231</v>
      </c>
      <c r="F13" s="3">
        <v>5462000</v>
      </c>
      <c r="G13" s="3">
        <v>4818105</v>
      </c>
      <c r="H13" s="95">
        <v>105.54589371980677</v>
      </c>
      <c r="I13" s="95">
        <v>109.31425837495712</v>
      </c>
      <c r="J13" s="96"/>
      <c r="K13" s="97">
        <v>5125000</v>
      </c>
      <c r="L13" s="97">
        <v>4805000</v>
      </c>
      <c r="M13" s="97">
        <v>320000</v>
      </c>
      <c r="N13" s="97">
        <v>5393400</v>
      </c>
      <c r="O13" s="97">
        <v>2033400</v>
      </c>
      <c r="P13" s="97">
        <v>3360000</v>
      </c>
      <c r="Q13" s="98">
        <v>4996603.4451469993</v>
      </c>
      <c r="S13" s="100"/>
      <c r="T13" s="100"/>
    </row>
    <row r="14" spans="1:21" ht="18" customHeight="1">
      <c r="A14" s="101" t="s">
        <v>98</v>
      </c>
      <c r="B14" s="57">
        <v>320000</v>
      </c>
      <c r="C14" s="57">
        <v>320000</v>
      </c>
      <c r="D14" s="57">
        <v>220026</v>
      </c>
      <c r="E14" s="57">
        <v>219185</v>
      </c>
      <c r="F14" s="57">
        <v>295000</v>
      </c>
      <c r="G14" s="57">
        <v>295000</v>
      </c>
      <c r="H14" s="102">
        <v>92.1875</v>
      </c>
      <c r="I14" s="102">
        <v>101.79882969183133</v>
      </c>
      <c r="J14" s="103"/>
      <c r="K14" s="93">
        <v>320000</v>
      </c>
      <c r="L14" s="53">
        <v>0</v>
      </c>
      <c r="M14" s="53">
        <v>320000</v>
      </c>
      <c r="N14" s="93">
        <v>295000</v>
      </c>
      <c r="O14" s="53">
        <v>0</v>
      </c>
      <c r="P14" s="53">
        <v>295000</v>
      </c>
      <c r="Q14" s="54">
        <v>289787.221418</v>
      </c>
    </row>
    <row r="15" spans="1:21" ht="18" customHeight="1">
      <c r="A15" s="101" t="s">
        <v>99</v>
      </c>
      <c r="B15" s="57">
        <v>211820</v>
      </c>
      <c r="C15" s="57">
        <v>211820</v>
      </c>
      <c r="D15" s="57">
        <v>158297</v>
      </c>
      <c r="E15" s="57">
        <v>158297</v>
      </c>
      <c r="F15" s="57">
        <v>243000</v>
      </c>
      <c r="G15" s="57">
        <v>243000</v>
      </c>
      <c r="H15" s="102">
        <v>114.72004532149938</v>
      </c>
      <c r="I15" s="102">
        <v>112.09314360293924</v>
      </c>
      <c r="J15" s="103"/>
      <c r="K15" s="93">
        <v>0</v>
      </c>
      <c r="N15" s="93">
        <v>0</v>
      </c>
      <c r="Q15" s="54">
        <v>216783.999618</v>
      </c>
      <c r="R15" s="50">
        <v>212215007442</v>
      </c>
    </row>
    <row r="16" spans="1:21" ht="18" customHeight="1">
      <c r="A16" s="101" t="s">
        <v>100</v>
      </c>
      <c r="B16" s="57">
        <v>180</v>
      </c>
      <c r="C16" s="57">
        <v>180</v>
      </c>
      <c r="D16" s="57">
        <v>202</v>
      </c>
      <c r="E16" s="57">
        <v>24</v>
      </c>
      <c r="F16" s="57"/>
      <c r="G16" s="57"/>
      <c r="H16" s="102">
        <v>0</v>
      </c>
      <c r="I16" s="102">
        <v>0</v>
      </c>
      <c r="J16" s="103"/>
      <c r="K16" s="93">
        <v>0</v>
      </c>
      <c r="N16" s="93">
        <v>0</v>
      </c>
      <c r="P16" s="54"/>
      <c r="Q16" s="54">
        <v>202.65848500000001</v>
      </c>
      <c r="R16" s="50">
        <v>35560950</v>
      </c>
    </row>
    <row r="17" spans="1:18" ht="18" customHeight="1">
      <c r="A17" s="101" t="s">
        <v>101</v>
      </c>
      <c r="B17" s="57">
        <v>68000</v>
      </c>
      <c r="C17" s="57">
        <v>68000</v>
      </c>
      <c r="D17" s="57">
        <v>36821</v>
      </c>
      <c r="E17" s="57">
        <v>36158</v>
      </c>
      <c r="F17" s="57">
        <v>45000</v>
      </c>
      <c r="G17" s="57">
        <v>45000</v>
      </c>
      <c r="H17" s="102">
        <v>66.17647058823529</v>
      </c>
      <c r="I17" s="102">
        <v>105.00528934638596</v>
      </c>
      <c r="J17" s="103"/>
      <c r="K17" s="93">
        <v>0</v>
      </c>
      <c r="N17" s="93">
        <v>0</v>
      </c>
      <c r="Q17" s="54">
        <v>42854.984048999999</v>
      </c>
      <c r="R17" s="50">
        <v>61330066371</v>
      </c>
    </row>
    <row r="18" spans="1:18" ht="18" customHeight="1">
      <c r="A18" s="101" t="s">
        <v>102</v>
      </c>
      <c r="B18" s="57">
        <v>40000</v>
      </c>
      <c r="C18" s="57">
        <v>40000</v>
      </c>
      <c r="D18" s="57">
        <v>24706</v>
      </c>
      <c r="E18" s="57">
        <v>24706</v>
      </c>
      <c r="F18" s="57">
        <v>7000</v>
      </c>
      <c r="G18" s="57">
        <v>7000</v>
      </c>
      <c r="H18" s="102">
        <v>17.5</v>
      </c>
      <c r="I18" s="102">
        <v>23.375737493072144</v>
      </c>
      <c r="J18" s="103"/>
      <c r="K18" s="93">
        <v>0</v>
      </c>
      <c r="N18" s="93">
        <v>0</v>
      </c>
      <c r="Q18" s="54">
        <v>29945.579266000001</v>
      </c>
      <c r="R18" s="50">
        <v>33547438424</v>
      </c>
    </row>
    <row r="19" spans="1:18" ht="18" customHeight="1">
      <c r="A19" s="101" t="s">
        <v>103</v>
      </c>
      <c r="B19" s="57">
        <v>110000</v>
      </c>
      <c r="C19" s="57">
        <v>110000</v>
      </c>
      <c r="D19" s="57">
        <v>88941</v>
      </c>
      <c r="E19" s="57">
        <v>88941</v>
      </c>
      <c r="F19" s="57">
        <v>125000</v>
      </c>
      <c r="G19" s="57">
        <v>125000</v>
      </c>
      <c r="H19" s="102">
        <v>113.63636363636364</v>
      </c>
      <c r="I19" s="102">
        <v>102.62381301484982</v>
      </c>
      <c r="J19" s="103"/>
      <c r="K19" s="93">
        <v>110000</v>
      </c>
      <c r="L19" s="53">
        <v>110000</v>
      </c>
      <c r="M19" s="53">
        <v>0</v>
      </c>
      <c r="N19" s="93">
        <v>125000</v>
      </c>
      <c r="O19" s="53">
        <v>125000</v>
      </c>
      <c r="P19" s="53">
        <v>0</v>
      </c>
      <c r="Q19" s="54">
        <v>121804.088474</v>
      </c>
    </row>
    <row r="20" spans="1:18" ht="18" customHeight="1">
      <c r="A20" s="101" t="s">
        <v>99</v>
      </c>
      <c r="B20" s="57">
        <v>57000</v>
      </c>
      <c r="C20" s="57">
        <v>57000</v>
      </c>
      <c r="D20" s="57">
        <v>45872</v>
      </c>
      <c r="E20" s="57">
        <v>45872</v>
      </c>
      <c r="F20" s="57">
        <v>60600</v>
      </c>
      <c r="G20" s="57">
        <v>60600</v>
      </c>
      <c r="H20" s="102">
        <v>106.31578947368421</v>
      </c>
      <c r="I20" s="102">
        <v>108.33814140045892</v>
      </c>
      <c r="J20" s="103"/>
      <c r="K20" s="93">
        <v>0</v>
      </c>
      <c r="N20" s="93">
        <v>0</v>
      </c>
      <c r="Q20" s="54">
        <v>55935.978979</v>
      </c>
      <c r="R20" s="50">
        <v>65515145292</v>
      </c>
    </row>
    <row r="21" spans="1:18" ht="18" customHeight="1">
      <c r="A21" s="101" t="s">
        <v>101</v>
      </c>
      <c r="B21" s="57">
        <v>42000</v>
      </c>
      <c r="C21" s="57">
        <v>42000</v>
      </c>
      <c r="D21" s="57">
        <v>36381</v>
      </c>
      <c r="E21" s="57">
        <v>36381</v>
      </c>
      <c r="F21" s="57">
        <v>55000</v>
      </c>
      <c r="G21" s="57">
        <v>55000</v>
      </c>
      <c r="H21" s="102">
        <v>130.95238095238096</v>
      </c>
      <c r="I21" s="102">
        <v>96.56970138038055</v>
      </c>
      <c r="J21" s="103"/>
      <c r="K21" s="93">
        <v>0</v>
      </c>
      <c r="N21" s="93">
        <v>0</v>
      </c>
      <c r="Q21" s="54">
        <v>56953.681344999997</v>
      </c>
      <c r="R21" s="50">
        <v>37765925145</v>
      </c>
    </row>
    <row r="22" spans="1:18" ht="18" customHeight="1">
      <c r="A22" s="101" t="s">
        <v>102</v>
      </c>
      <c r="B22" s="57">
        <v>11000</v>
      </c>
      <c r="C22" s="57">
        <v>11000</v>
      </c>
      <c r="D22" s="57">
        <v>6688</v>
      </c>
      <c r="E22" s="57">
        <v>6688</v>
      </c>
      <c r="F22" s="57">
        <v>9400</v>
      </c>
      <c r="G22" s="57">
        <v>9400</v>
      </c>
      <c r="H22" s="102">
        <v>85.454545454545453</v>
      </c>
      <c r="I22" s="102">
        <v>105.44703307749469</v>
      </c>
      <c r="J22" s="103"/>
      <c r="K22" s="93">
        <v>0</v>
      </c>
      <c r="N22" s="93">
        <v>0</v>
      </c>
      <c r="Q22" s="54">
        <v>8914.4281500000016</v>
      </c>
      <c r="R22" s="50">
        <v>7909317076</v>
      </c>
    </row>
    <row r="23" spans="1:18" ht="18" customHeight="1">
      <c r="A23" s="101" t="s">
        <v>104</v>
      </c>
      <c r="B23" s="57">
        <v>300000</v>
      </c>
      <c r="C23" s="57">
        <v>300000</v>
      </c>
      <c r="D23" s="57">
        <v>174670</v>
      </c>
      <c r="E23" s="57">
        <v>174670</v>
      </c>
      <c r="F23" s="57">
        <v>325000</v>
      </c>
      <c r="G23" s="57">
        <v>325000</v>
      </c>
      <c r="H23" s="102">
        <v>108.33333333333333</v>
      </c>
      <c r="I23" s="102">
        <v>100.30044363374451</v>
      </c>
      <c r="J23" s="103"/>
      <c r="K23" s="93">
        <v>300000</v>
      </c>
      <c r="L23" s="53">
        <v>300000</v>
      </c>
      <c r="M23" s="53">
        <v>0</v>
      </c>
      <c r="N23" s="93">
        <v>325000</v>
      </c>
      <c r="O23" s="53">
        <v>325000</v>
      </c>
      <c r="P23" s="53">
        <v>0</v>
      </c>
      <c r="Q23" s="54">
        <v>324026.48306</v>
      </c>
    </row>
    <row r="24" spans="1:18" ht="18" customHeight="1">
      <c r="A24" s="101" t="s">
        <v>99</v>
      </c>
      <c r="B24" s="57">
        <v>122670</v>
      </c>
      <c r="C24" s="57">
        <v>122670</v>
      </c>
      <c r="D24" s="57">
        <v>87358</v>
      </c>
      <c r="E24" s="57">
        <v>87358</v>
      </c>
      <c r="F24" s="57">
        <v>149670</v>
      </c>
      <c r="G24" s="57">
        <v>149670</v>
      </c>
      <c r="H24" s="102">
        <v>122.01027146001468</v>
      </c>
      <c r="I24" s="102">
        <v>108.26367286524636</v>
      </c>
      <c r="J24" s="103"/>
      <c r="K24" s="93">
        <v>0</v>
      </c>
      <c r="N24" s="93">
        <v>0</v>
      </c>
      <c r="Q24" s="54">
        <v>138245.817862</v>
      </c>
      <c r="R24" s="50">
        <v>134233952027</v>
      </c>
    </row>
    <row r="25" spans="1:18" ht="18" customHeight="1">
      <c r="A25" s="101" t="s">
        <v>100</v>
      </c>
      <c r="B25" s="57">
        <v>30</v>
      </c>
      <c r="C25" s="57">
        <v>30</v>
      </c>
      <c r="D25" s="57">
        <v>19</v>
      </c>
      <c r="E25" s="57">
        <v>19</v>
      </c>
      <c r="F25" s="57">
        <v>30</v>
      </c>
      <c r="G25" s="57">
        <v>30</v>
      </c>
      <c r="H25" s="102">
        <v>100</v>
      </c>
      <c r="I25" s="102">
        <v>136.41475469262207</v>
      </c>
      <c r="J25" s="103"/>
      <c r="K25" s="93">
        <v>0</v>
      </c>
      <c r="N25" s="93">
        <v>0</v>
      </c>
      <c r="Q25" s="54">
        <v>21.991756000000002</v>
      </c>
      <c r="R25" s="50">
        <v>21584617</v>
      </c>
    </row>
    <row r="26" spans="1:18" ht="18" customHeight="1">
      <c r="A26" s="101" t="s">
        <v>101</v>
      </c>
      <c r="B26" s="57">
        <v>177000</v>
      </c>
      <c r="C26" s="57">
        <v>177000</v>
      </c>
      <c r="D26" s="57">
        <v>87265</v>
      </c>
      <c r="E26" s="57">
        <v>87265</v>
      </c>
      <c r="F26" s="57">
        <v>175000</v>
      </c>
      <c r="G26" s="57">
        <v>175000</v>
      </c>
      <c r="H26" s="102">
        <v>98.870056497175142</v>
      </c>
      <c r="I26" s="102">
        <v>94.228207724791929</v>
      </c>
      <c r="J26" s="103"/>
      <c r="K26" s="93">
        <v>0</v>
      </c>
      <c r="N26" s="93">
        <v>0</v>
      </c>
      <c r="P26" s="54"/>
      <c r="Q26" s="54">
        <v>185719.33418399998</v>
      </c>
      <c r="R26" s="50">
        <v>133432034284</v>
      </c>
    </row>
    <row r="27" spans="1:18" ht="18" customHeight="1">
      <c r="A27" s="101" t="s">
        <v>102</v>
      </c>
      <c r="B27" s="57">
        <v>300</v>
      </c>
      <c r="C27" s="57">
        <v>300</v>
      </c>
      <c r="D27" s="57">
        <v>28</v>
      </c>
      <c r="E27" s="57">
        <v>28</v>
      </c>
      <c r="F27" s="57">
        <v>300</v>
      </c>
      <c r="G27" s="57">
        <v>300</v>
      </c>
      <c r="H27" s="102">
        <v>100</v>
      </c>
      <c r="I27" s="102">
        <v>762.59699661849243</v>
      </c>
      <c r="J27" s="103"/>
      <c r="K27" s="93">
        <v>0</v>
      </c>
      <c r="N27" s="93">
        <v>0</v>
      </c>
      <c r="Q27" s="54">
        <v>39.339258000000001</v>
      </c>
      <c r="R27" s="50">
        <v>199725622</v>
      </c>
    </row>
    <row r="28" spans="1:18" ht="18" customHeight="1">
      <c r="A28" s="101" t="s">
        <v>105</v>
      </c>
      <c r="B28" s="57">
        <v>2185000</v>
      </c>
      <c r="C28" s="57">
        <v>2185000</v>
      </c>
      <c r="D28" s="57">
        <v>1343756</v>
      </c>
      <c r="E28" s="57">
        <v>1343754</v>
      </c>
      <c r="F28" s="57">
        <v>2185000</v>
      </c>
      <c r="G28" s="57">
        <v>2185000</v>
      </c>
      <c r="H28" s="102">
        <v>100</v>
      </c>
      <c r="I28" s="102">
        <v>108.76135769925284</v>
      </c>
      <c r="J28" s="103"/>
      <c r="K28" s="93">
        <v>2185000</v>
      </c>
      <c r="L28" s="53">
        <v>2185000</v>
      </c>
      <c r="M28" s="53">
        <v>0</v>
      </c>
      <c r="N28" s="93">
        <v>2185000</v>
      </c>
      <c r="O28" s="53">
        <v>0</v>
      </c>
      <c r="P28" s="53">
        <v>2185000</v>
      </c>
      <c r="Q28" s="54">
        <v>2008985.5866290003</v>
      </c>
    </row>
    <row r="29" spans="1:18" ht="18" customHeight="1">
      <c r="A29" s="101" t="s">
        <v>99</v>
      </c>
      <c r="B29" s="57">
        <v>1362000</v>
      </c>
      <c r="C29" s="57">
        <v>1362000</v>
      </c>
      <c r="D29" s="57">
        <v>794399</v>
      </c>
      <c r="E29" s="57">
        <v>794399</v>
      </c>
      <c r="F29" s="57">
        <v>1322000</v>
      </c>
      <c r="G29" s="57">
        <v>1322000</v>
      </c>
      <c r="H29" s="102">
        <v>97.063142437591779</v>
      </c>
      <c r="I29" s="102">
        <v>111.14227942515105</v>
      </c>
      <c r="J29" s="103"/>
      <c r="K29" s="93">
        <v>0</v>
      </c>
      <c r="N29" s="93">
        <v>0</v>
      </c>
      <c r="Q29" s="54">
        <v>1189466.337057</v>
      </c>
      <c r="R29" s="50">
        <v>999464988571</v>
      </c>
    </row>
    <row r="30" spans="1:18" ht="18" customHeight="1">
      <c r="A30" s="101" t="s">
        <v>106</v>
      </c>
      <c r="B30" s="57">
        <v>258000</v>
      </c>
      <c r="C30" s="57">
        <v>258000</v>
      </c>
      <c r="D30" s="57">
        <v>215336</v>
      </c>
      <c r="E30" s="57">
        <v>215334</v>
      </c>
      <c r="F30" s="57">
        <v>298000</v>
      </c>
      <c r="G30" s="57">
        <v>298000</v>
      </c>
      <c r="H30" s="102">
        <v>115.50387596899225</v>
      </c>
      <c r="I30" s="102">
        <v>109.01209782119615</v>
      </c>
      <c r="J30" s="103"/>
      <c r="K30" s="93">
        <v>0</v>
      </c>
      <c r="N30" s="93">
        <v>0</v>
      </c>
      <c r="Q30" s="54">
        <v>273364.15494800004</v>
      </c>
      <c r="R30" s="50">
        <v>228459002614</v>
      </c>
    </row>
    <row r="31" spans="1:18" ht="18" customHeight="1">
      <c r="A31" s="101" t="s">
        <v>101</v>
      </c>
      <c r="B31" s="57">
        <v>435000</v>
      </c>
      <c r="C31" s="57">
        <v>435000</v>
      </c>
      <c r="D31" s="57">
        <v>241712</v>
      </c>
      <c r="E31" s="57">
        <v>241712</v>
      </c>
      <c r="F31" s="57">
        <v>420000</v>
      </c>
      <c r="G31" s="57">
        <v>420000</v>
      </c>
      <c r="H31" s="102">
        <v>96.551724137931032</v>
      </c>
      <c r="I31" s="102">
        <v>102.19060078196806</v>
      </c>
      <c r="J31" s="103"/>
      <c r="K31" s="93">
        <v>0</v>
      </c>
      <c r="N31" s="93">
        <v>0</v>
      </c>
      <c r="P31" s="54"/>
      <c r="Q31" s="54">
        <v>410996.70301</v>
      </c>
      <c r="R31" s="50">
        <v>334508713262</v>
      </c>
    </row>
    <row r="32" spans="1:18" ht="18" customHeight="1">
      <c r="A32" s="101" t="s">
        <v>102</v>
      </c>
      <c r="B32" s="57">
        <v>130000</v>
      </c>
      <c r="C32" s="57">
        <v>130000</v>
      </c>
      <c r="D32" s="57">
        <v>92309</v>
      </c>
      <c r="E32" s="57">
        <v>92309</v>
      </c>
      <c r="F32" s="57">
        <v>145000</v>
      </c>
      <c r="G32" s="57">
        <v>145000</v>
      </c>
      <c r="H32" s="102">
        <v>111.53846153846153</v>
      </c>
      <c r="I32" s="102">
        <v>107.28153706808432</v>
      </c>
      <c r="J32" s="103"/>
      <c r="K32" s="93">
        <v>0</v>
      </c>
      <c r="N32" s="93">
        <v>0</v>
      </c>
      <c r="Q32" s="54">
        <v>135158.39161400002</v>
      </c>
      <c r="R32" s="50">
        <v>95654612121</v>
      </c>
    </row>
    <row r="33" spans="1:23" ht="18" customHeight="1">
      <c r="A33" s="101" t="s">
        <v>107</v>
      </c>
      <c r="B33" s="57">
        <v>270000</v>
      </c>
      <c r="C33" s="57">
        <v>270000</v>
      </c>
      <c r="D33" s="57">
        <v>193006</v>
      </c>
      <c r="E33" s="57">
        <v>193006</v>
      </c>
      <c r="F33" s="57">
        <v>320000</v>
      </c>
      <c r="G33" s="57">
        <v>320000</v>
      </c>
      <c r="H33" s="102">
        <v>118.51851851851852</v>
      </c>
      <c r="I33" s="102">
        <v>113.09449488384679</v>
      </c>
      <c r="J33" s="103"/>
      <c r="K33" s="93">
        <v>270000</v>
      </c>
      <c r="L33" s="53">
        <v>270000</v>
      </c>
      <c r="M33" s="53">
        <v>0</v>
      </c>
      <c r="N33" s="93">
        <v>320000</v>
      </c>
      <c r="O33" s="53">
        <v>320000</v>
      </c>
      <c r="P33" s="53">
        <v>0</v>
      </c>
      <c r="Q33" s="54">
        <v>282949.22783700004</v>
      </c>
      <c r="R33" s="50">
        <v>209587909202</v>
      </c>
    </row>
    <row r="34" spans="1:23" ht="18" hidden="1" customHeight="1">
      <c r="A34" s="101" t="s">
        <v>150</v>
      </c>
      <c r="B34" s="57"/>
      <c r="C34" s="57"/>
      <c r="D34" s="57">
        <v>1103</v>
      </c>
      <c r="E34" s="57">
        <v>1103</v>
      </c>
      <c r="F34" s="57"/>
      <c r="G34" s="57"/>
      <c r="H34" s="102">
        <v>0</v>
      </c>
      <c r="I34" s="102">
        <v>0</v>
      </c>
      <c r="J34" s="103"/>
      <c r="K34" s="93">
        <v>0</v>
      </c>
      <c r="L34" s="104">
        <v>0</v>
      </c>
      <c r="M34" s="104">
        <v>0</v>
      </c>
      <c r="N34" s="93"/>
      <c r="O34" s="104">
        <v>0</v>
      </c>
      <c r="Q34" s="54">
        <v>1112.5242129999999</v>
      </c>
      <c r="R34" s="50">
        <v>621305445</v>
      </c>
    </row>
    <row r="35" spans="1:23" ht="18" customHeight="1">
      <c r="A35" s="101" t="s">
        <v>151</v>
      </c>
      <c r="B35" s="57">
        <v>15000</v>
      </c>
      <c r="C35" s="57">
        <v>15000</v>
      </c>
      <c r="D35" s="57">
        <v>12932</v>
      </c>
      <c r="E35" s="57">
        <v>12932</v>
      </c>
      <c r="F35" s="57">
        <v>18400</v>
      </c>
      <c r="G35" s="57">
        <v>18400</v>
      </c>
      <c r="H35" s="102">
        <v>122.66666666666667</v>
      </c>
      <c r="I35" s="102">
        <v>115.48810608460052</v>
      </c>
      <c r="J35" s="103"/>
      <c r="K35" s="93">
        <v>15000</v>
      </c>
      <c r="L35" s="53">
        <v>15000</v>
      </c>
      <c r="M35" s="53">
        <v>0</v>
      </c>
      <c r="N35" s="93">
        <v>18400</v>
      </c>
      <c r="O35" s="53">
        <v>18400</v>
      </c>
      <c r="P35" s="53">
        <v>0</v>
      </c>
      <c r="Q35" s="54">
        <v>15932.376609000001</v>
      </c>
      <c r="R35" s="50">
        <v>14565356796</v>
      </c>
    </row>
    <row r="36" spans="1:23" ht="18" customHeight="1">
      <c r="A36" s="101" t="s">
        <v>152</v>
      </c>
      <c r="B36" s="57">
        <v>330000</v>
      </c>
      <c r="C36" s="57">
        <v>330000</v>
      </c>
      <c r="D36" s="57">
        <v>223149</v>
      </c>
      <c r="E36" s="57">
        <v>223149</v>
      </c>
      <c r="F36" s="57">
        <v>360000</v>
      </c>
      <c r="G36" s="57">
        <v>360000</v>
      </c>
      <c r="H36" s="102">
        <v>109.09090909090909</v>
      </c>
      <c r="I36" s="102">
        <v>117.78414701625194</v>
      </c>
      <c r="J36" s="103"/>
      <c r="K36" s="93">
        <v>330000</v>
      </c>
      <c r="L36" s="53">
        <v>330000</v>
      </c>
      <c r="M36" s="53">
        <v>0</v>
      </c>
      <c r="N36" s="93">
        <v>360000</v>
      </c>
      <c r="O36" s="53">
        <v>360000</v>
      </c>
      <c r="P36" s="53">
        <v>0</v>
      </c>
      <c r="Q36" s="54">
        <v>305643.84861600003</v>
      </c>
      <c r="R36" s="50">
        <v>242772277375</v>
      </c>
    </row>
    <row r="37" spans="1:23" ht="18" customHeight="1">
      <c r="A37" s="101" t="s">
        <v>153</v>
      </c>
      <c r="B37" s="57">
        <v>820000</v>
      </c>
      <c r="C37" s="57">
        <v>305000</v>
      </c>
      <c r="D37" s="57">
        <v>445265</v>
      </c>
      <c r="E37" s="57">
        <v>165677</v>
      </c>
      <c r="F37" s="57">
        <v>820000</v>
      </c>
      <c r="G37" s="57">
        <v>305000</v>
      </c>
      <c r="H37" s="105">
        <v>100</v>
      </c>
      <c r="I37" s="105">
        <v>132.70679401787075</v>
      </c>
      <c r="J37" s="106"/>
      <c r="K37" s="93">
        <v>820000</v>
      </c>
      <c r="L37" s="53">
        <v>820000</v>
      </c>
      <c r="M37" s="53">
        <v>0</v>
      </c>
      <c r="N37" s="93">
        <v>820000</v>
      </c>
      <c r="O37" s="53">
        <v>0</v>
      </c>
      <c r="P37" s="53">
        <v>820000</v>
      </c>
      <c r="Q37" s="54">
        <v>617903.55653499998</v>
      </c>
    </row>
    <row r="38" spans="1:23" ht="18" customHeight="1">
      <c r="A38" s="101" t="s">
        <v>154</v>
      </c>
      <c r="B38" s="57">
        <v>515000</v>
      </c>
      <c r="C38" s="57"/>
      <c r="D38" s="57">
        <v>279588</v>
      </c>
      <c r="E38" s="57"/>
      <c r="F38" s="57">
        <v>515000</v>
      </c>
      <c r="G38" s="57">
        <v>0</v>
      </c>
      <c r="H38" s="105">
        <v>100</v>
      </c>
      <c r="I38" s="105">
        <v>132.74205329688866</v>
      </c>
      <c r="J38" s="106"/>
      <c r="K38" s="93">
        <v>0</v>
      </c>
      <c r="N38" s="93">
        <v>0</v>
      </c>
      <c r="Q38" s="54">
        <v>387970.49405899999</v>
      </c>
      <c r="R38" s="50">
        <v>382582458504</v>
      </c>
      <c r="S38" s="53"/>
    </row>
    <row r="39" spans="1:23" ht="18" customHeight="1">
      <c r="A39" s="101" t="s">
        <v>155</v>
      </c>
      <c r="B39" s="57">
        <v>305000</v>
      </c>
      <c r="C39" s="57">
        <v>305000</v>
      </c>
      <c r="D39" s="57">
        <v>165677</v>
      </c>
      <c r="E39" s="57">
        <v>165677</v>
      </c>
      <c r="F39" s="57">
        <v>305000</v>
      </c>
      <c r="G39" s="57">
        <v>305000</v>
      </c>
      <c r="H39" s="105">
        <v>100</v>
      </c>
      <c r="I39" s="105">
        <v>132.64730035587439</v>
      </c>
      <c r="J39" s="106"/>
      <c r="K39" s="93">
        <v>0</v>
      </c>
      <c r="N39" s="93">
        <v>0</v>
      </c>
      <c r="Q39" s="54">
        <v>229933.06247599999</v>
      </c>
      <c r="R39" s="50">
        <v>226672475601</v>
      </c>
      <c r="S39" s="53"/>
    </row>
    <row r="40" spans="1:23" ht="18" customHeight="1">
      <c r="A40" s="101" t="s">
        <v>156</v>
      </c>
      <c r="B40" s="57">
        <v>150000</v>
      </c>
      <c r="C40" s="57">
        <v>100000</v>
      </c>
      <c r="D40" s="57">
        <v>114366</v>
      </c>
      <c r="E40" s="57">
        <v>64178</v>
      </c>
      <c r="F40" s="57">
        <v>155000</v>
      </c>
      <c r="G40" s="57">
        <v>94800</v>
      </c>
      <c r="H40" s="102">
        <v>103.33333333333333</v>
      </c>
      <c r="I40" s="102">
        <v>94.115127744509195</v>
      </c>
      <c r="J40" s="103"/>
      <c r="K40" s="93">
        <v>150000</v>
      </c>
      <c r="L40" s="53">
        <v>150000</v>
      </c>
      <c r="M40" s="53">
        <v>0</v>
      </c>
      <c r="N40" s="93">
        <v>155000</v>
      </c>
      <c r="O40" s="53">
        <v>155000</v>
      </c>
      <c r="P40" s="53">
        <v>0</v>
      </c>
      <c r="Q40" s="54">
        <v>164691.90842600001</v>
      </c>
      <c r="S40" s="53"/>
      <c r="T40" s="53"/>
      <c r="U40" s="53"/>
    </row>
    <row r="41" spans="1:23" ht="18" customHeight="1">
      <c r="A41" s="101" t="s">
        <v>157</v>
      </c>
      <c r="B41" s="57">
        <v>50000</v>
      </c>
      <c r="C41" s="57"/>
      <c r="D41" s="57">
        <v>50188</v>
      </c>
      <c r="E41" s="57"/>
      <c r="F41" s="57">
        <v>60200</v>
      </c>
      <c r="G41" s="57">
        <v>0</v>
      </c>
      <c r="H41" s="102">
        <v>120.4</v>
      </c>
      <c r="I41" s="102">
        <v>80.970751959038736</v>
      </c>
      <c r="J41" s="103"/>
      <c r="K41" s="93">
        <v>0</v>
      </c>
      <c r="N41" s="93">
        <v>0</v>
      </c>
      <c r="Q41" s="54">
        <v>74347.833685000005</v>
      </c>
      <c r="R41" s="50">
        <v>62569824867</v>
      </c>
    </row>
    <row r="42" spans="1:23" ht="18" customHeight="1">
      <c r="A42" s="101" t="s">
        <v>158</v>
      </c>
      <c r="B42" s="57">
        <v>100000</v>
      </c>
      <c r="C42" s="57">
        <v>100000</v>
      </c>
      <c r="D42" s="57">
        <v>64178</v>
      </c>
      <c r="E42" s="57">
        <v>64178</v>
      </c>
      <c r="F42" s="57">
        <v>94800</v>
      </c>
      <c r="G42" s="57">
        <v>94800</v>
      </c>
      <c r="H42" s="102">
        <v>94.8</v>
      </c>
      <c r="I42" s="102">
        <v>104.93217211175644</v>
      </c>
      <c r="J42" s="103"/>
      <c r="K42" s="93">
        <v>0</v>
      </c>
      <c r="N42" s="93">
        <v>0</v>
      </c>
      <c r="Q42" s="54">
        <v>90344.074741000004</v>
      </c>
      <c r="R42" s="50">
        <v>82848902440</v>
      </c>
    </row>
    <row r="43" spans="1:23" ht="18" customHeight="1">
      <c r="A43" s="101" t="s">
        <v>159</v>
      </c>
      <c r="B43" s="57">
        <v>3930000</v>
      </c>
      <c r="C43" s="57">
        <v>3930000</v>
      </c>
      <c r="D43" s="57">
        <v>1727170</v>
      </c>
      <c r="E43" s="57">
        <v>1727170</v>
      </c>
      <c r="F43" s="57">
        <v>5700000</v>
      </c>
      <c r="G43" s="57">
        <v>5700000</v>
      </c>
      <c r="H43" s="102">
        <v>145.03816793893131</v>
      </c>
      <c r="I43" s="102">
        <v>177.44806092178797</v>
      </c>
      <c r="J43" s="103"/>
      <c r="K43" s="93">
        <v>3930000</v>
      </c>
      <c r="L43" s="53">
        <v>3930000</v>
      </c>
      <c r="M43" s="53">
        <v>0</v>
      </c>
      <c r="N43" s="93">
        <v>5700000</v>
      </c>
      <c r="O43" s="53">
        <v>5700000</v>
      </c>
      <c r="P43" s="53">
        <v>0</v>
      </c>
      <c r="Q43" s="54">
        <v>3212207.5442189998</v>
      </c>
      <c r="R43" s="50">
        <v>2235653827254</v>
      </c>
    </row>
    <row r="44" spans="1:23" ht="18" customHeight="1">
      <c r="A44" s="101" t="s">
        <v>160</v>
      </c>
      <c r="B44" s="57">
        <v>310000</v>
      </c>
      <c r="C44" s="57">
        <v>310000</v>
      </c>
      <c r="D44" s="57">
        <v>254679</v>
      </c>
      <c r="E44" s="57">
        <v>254679</v>
      </c>
      <c r="F44" s="57">
        <v>430000</v>
      </c>
      <c r="G44" s="57">
        <v>430000</v>
      </c>
      <c r="H44" s="102">
        <v>138.70967741935485</v>
      </c>
      <c r="I44" s="102">
        <v>104.94532082876565</v>
      </c>
      <c r="J44" s="103"/>
      <c r="K44" s="93">
        <v>310000</v>
      </c>
      <c r="L44" s="53">
        <v>310000</v>
      </c>
      <c r="M44" s="53">
        <v>0</v>
      </c>
      <c r="N44" s="93">
        <v>430000</v>
      </c>
      <c r="O44" s="53">
        <v>430000</v>
      </c>
      <c r="P44" s="53">
        <v>0</v>
      </c>
      <c r="Q44" s="54">
        <v>409737.181805</v>
      </c>
      <c r="R44" s="50">
        <v>279567048246</v>
      </c>
    </row>
    <row r="45" spans="1:23" ht="18" customHeight="1">
      <c r="A45" s="107" t="s">
        <v>161</v>
      </c>
      <c r="B45" s="57"/>
      <c r="C45" s="57"/>
      <c r="D45" s="57">
        <v>48437</v>
      </c>
      <c r="E45" s="57">
        <v>48437</v>
      </c>
      <c r="F45" s="57">
        <v>3600</v>
      </c>
      <c r="G45" s="57">
        <v>3600</v>
      </c>
      <c r="H45" s="102">
        <v>0</v>
      </c>
      <c r="I45" s="102">
        <v>7.2458163468246779</v>
      </c>
      <c r="J45" s="103"/>
      <c r="K45" s="93">
        <v>0</v>
      </c>
      <c r="L45" s="53">
        <v>0</v>
      </c>
      <c r="M45" s="53">
        <v>0</v>
      </c>
      <c r="N45" s="93">
        <v>0</v>
      </c>
      <c r="O45" s="53">
        <v>0</v>
      </c>
      <c r="Q45" s="54">
        <v>49683.842753999998</v>
      </c>
      <c r="R45" s="50">
        <v>67629803786</v>
      </c>
    </row>
    <row r="46" spans="1:23" ht="18" customHeight="1">
      <c r="A46" s="101" t="s">
        <v>162</v>
      </c>
      <c r="B46" s="57">
        <v>60000</v>
      </c>
      <c r="C46" s="57">
        <v>60000</v>
      </c>
      <c r="D46" s="57">
        <v>47563</v>
      </c>
      <c r="E46" s="57">
        <v>47563</v>
      </c>
      <c r="F46" s="57">
        <v>60000</v>
      </c>
      <c r="G46" s="57">
        <v>60000</v>
      </c>
      <c r="H46" s="102">
        <v>100</v>
      </c>
      <c r="I46" s="102">
        <v>70.613338241157436</v>
      </c>
      <c r="J46" s="103"/>
      <c r="K46" s="93">
        <v>60000</v>
      </c>
      <c r="L46" s="53">
        <v>60000</v>
      </c>
      <c r="M46" s="53">
        <v>0</v>
      </c>
      <c r="N46" s="93">
        <v>60000</v>
      </c>
      <c r="O46" s="53">
        <v>0</v>
      </c>
      <c r="P46" s="53">
        <v>60000</v>
      </c>
      <c r="Q46" s="54">
        <v>84969.782613999996</v>
      </c>
      <c r="R46" s="50">
        <v>104550410275</v>
      </c>
    </row>
    <row r="47" spans="1:23" ht="18" customHeight="1">
      <c r="A47" s="101" t="s">
        <v>163</v>
      </c>
      <c r="B47" s="57">
        <v>255000</v>
      </c>
      <c r="C47" s="57">
        <v>138571</v>
      </c>
      <c r="D47" s="57">
        <v>172604</v>
      </c>
      <c r="E47" s="57">
        <v>113002</v>
      </c>
      <c r="F47" s="57">
        <v>300000</v>
      </c>
      <c r="G47" s="57">
        <v>239412</v>
      </c>
      <c r="H47" s="102">
        <v>117.64705882352941</v>
      </c>
      <c r="I47" s="102">
        <v>107.10975894814563</v>
      </c>
      <c r="J47" s="103"/>
      <c r="K47" s="93">
        <v>255000</v>
      </c>
      <c r="L47" s="53">
        <v>255000</v>
      </c>
      <c r="M47" s="53">
        <v>0</v>
      </c>
      <c r="N47" s="93">
        <v>300000</v>
      </c>
      <c r="O47" s="53">
        <v>300000</v>
      </c>
      <c r="P47" s="53">
        <v>0</v>
      </c>
      <c r="Q47" s="54">
        <v>280086.52334399999</v>
      </c>
      <c r="S47" s="53"/>
      <c r="T47" s="53"/>
      <c r="U47" s="53"/>
      <c r="V47" s="53"/>
      <c r="W47" s="53"/>
    </row>
    <row r="48" spans="1:23" ht="18" customHeight="1">
      <c r="A48" s="101" t="s">
        <v>164</v>
      </c>
      <c r="B48" s="57">
        <v>65000</v>
      </c>
      <c r="C48" s="57"/>
      <c r="D48" s="57">
        <v>33330</v>
      </c>
      <c r="E48" s="57">
        <v>3429</v>
      </c>
      <c r="F48" s="57">
        <v>50000</v>
      </c>
      <c r="G48" s="57"/>
      <c r="H48" s="102">
        <v>76.92307692307692</v>
      </c>
      <c r="I48" s="102">
        <v>114.00847172852023</v>
      </c>
      <c r="J48" s="103"/>
      <c r="K48" s="93"/>
      <c r="N48" s="93"/>
      <c r="Q48" s="54">
        <v>43856.390005000001</v>
      </c>
      <c r="R48" s="178"/>
    </row>
    <row r="49" spans="1:22" ht="18" customHeight="1">
      <c r="A49" s="101" t="s">
        <v>165</v>
      </c>
      <c r="B49" s="57">
        <v>51429</v>
      </c>
      <c r="C49" s="57"/>
      <c r="D49" s="57">
        <v>11684</v>
      </c>
      <c r="E49" s="57"/>
      <c r="F49" s="57">
        <v>10588</v>
      </c>
      <c r="G49" s="57">
        <v>0</v>
      </c>
      <c r="H49" s="102">
        <v>20.587606214392657</v>
      </c>
      <c r="I49" s="102">
        <v>73.110226388067034</v>
      </c>
      <c r="J49" s="103"/>
      <c r="K49" s="93"/>
      <c r="N49" s="93"/>
      <c r="Q49" s="54">
        <v>14482.242120000001</v>
      </c>
      <c r="R49" s="178"/>
    </row>
    <row r="50" spans="1:22" ht="18" customHeight="1">
      <c r="A50" s="101" t="s">
        <v>166</v>
      </c>
      <c r="B50" s="57">
        <v>138571</v>
      </c>
      <c r="C50" s="57">
        <v>138571</v>
      </c>
      <c r="D50" s="57">
        <v>127590</v>
      </c>
      <c r="E50" s="57">
        <v>109573</v>
      </c>
      <c r="F50" s="57">
        <v>239412</v>
      </c>
      <c r="G50" s="57">
        <v>239412</v>
      </c>
      <c r="H50" s="102">
        <v>172.77208073839404</v>
      </c>
      <c r="I50" s="102">
        <v>107.96585197897318</v>
      </c>
      <c r="J50" s="103"/>
      <c r="K50" s="93"/>
      <c r="N50" s="93"/>
      <c r="Q50" s="54">
        <v>221747.89121900001</v>
      </c>
      <c r="S50" s="53"/>
    </row>
    <row r="51" spans="1:22" ht="18" customHeight="1">
      <c r="A51" s="101" t="s">
        <v>167</v>
      </c>
      <c r="B51" s="57">
        <v>50000</v>
      </c>
      <c r="C51" s="57">
        <v>46430</v>
      </c>
      <c r="D51" s="57">
        <v>27873</v>
      </c>
      <c r="E51" s="57">
        <v>23955</v>
      </c>
      <c r="F51" s="57">
        <v>65000</v>
      </c>
      <c r="G51" s="57">
        <v>56893</v>
      </c>
      <c r="H51" s="102">
        <v>130</v>
      </c>
      <c r="I51" s="102">
        <v>165.43947560820658</v>
      </c>
      <c r="J51" s="103"/>
      <c r="K51" s="93"/>
      <c r="N51" s="93"/>
      <c r="Q51" s="54">
        <v>39289.292813</v>
      </c>
    </row>
    <row r="52" spans="1:22" ht="18" customHeight="1">
      <c r="A52" s="101" t="s">
        <v>168</v>
      </c>
      <c r="B52" s="57">
        <v>5100</v>
      </c>
      <c r="C52" s="57">
        <v>1530</v>
      </c>
      <c r="D52" s="57">
        <v>5597</v>
      </c>
      <c r="E52" s="57">
        <v>1679</v>
      </c>
      <c r="F52" s="57">
        <v>11582</v>
      </c>
      <c r="G52" s="57">
        <v>3475</v>
      </c>
      <c r="H52" s="102">
        <v>227.09803921568627</v>
      </c>
      <c r="I52" s="102">
        <v>206.52130056940601</v>
      </c>
      <c r="J52" s="103"/>
      <c r="K52" s="93"/>
      <c r="N52" s="93"/>
      <c r="Q52" s="54">
        <v>5608.1382249999997</v>
      </c>
      <c r="U52" s="54"/>
      <c r="V52" s="54"/>
    </row>
    <row r="53" spans="1:22" ht="18" customHeight="1">
      <c r="A53" s="101" t="s">
        <v>169</v>
      </c>
      <c r="B53" s="57">
        <v>44900</v>
      </c>
      <c r="C53" s="57">
        <v>44900</v>
      </c>
      <c r="D53" s="57">
        <v>22276</v>
      </c>
      <c r="E53" s="57">
        <v>22276</v>
      </c>
      <c r="F53" s="57">
        <v>53418</v>
      </c>
      <c r="G53" s="57">
        <v>53418</v>
      </c>
      <c r="H53" s="102">
        <v>118.97104677060133</v>
      </c>
      <c r="I53" s="102">
        <v>158.59907611074561</v>
      </c>
      <c r="J53" s="103"/>
      <c r="K53" s="93"/>
      <c r="N53" s="93"/>
      <c r="Q53" s="54">
        <v>33681.154587999998</v>
      </c>
      <c r="U53" s="54"/>
      <c r="V53" s="54"/>
    </row>
    <row r="54" spans="1:22" ht="18" customHeight="1">
      <c r="A54" s="101" t="s">
        <v>170</v>
      </c>
      <c r="B54" s="57">
        <v>25000</v>
      </c>
      <c r="C54" s="57">
        <v>25000</v>
      </c>
      <c r="D54" s="57">
        <v>24981</v>
      </c>
      <c r="E54" s="57">
        <v>24981</v>
      </c>
      <c r="F54" s="57">
        <v>28000</v>
      </c>
      <c r="G54" s="57">
        <v>28000</v>
      </c>
      <c r="H54" s="102">
        <v>112</v>
      </c>
      <c r="I54" s="102">
        <v>95.925108184185405</v>
      </c>
      <c r="J54" s="103"/>
      <c r="K54" s="93"/>
      <c r="N54" s="93"/>
      <c r="Q54" s="54">
        <v>29189.438021000002</v>
      </c>
    </row>
    <row r="55" spans="1:22" ht="18" customHeight="1">
      <c r="A55" s="101" t="s">
        <v>171</v>
      </c>
      <c r="B55" s="57">
        <v>105000</v>
      </c>
      <c r="C55" s="57">
        <v>105000</v>
      </c>
      <c r="D55" s="57">
        <v>81916</v>
      </c>
      <c r="E55" s="57">
        <v>81916</v>
      </c>
      <c r="F55" s="57">
        <v>110000</v>
      </c>
      <c r="G55" s="57">
        <v>110000</v>
      </c>
      <c r="H55" s="105">
        <v>104.76190476190476</v>
      </c>
      <c r="I55" s="102">
        <v>103.56064355629832</v>
      </c>
      <c r="J55" s="106"/>
      <c r="K55" s="93"/>
      <c r="N55" s="93"/>
      <c r="Q55" s="54">
        <v>106217.957153</v>
      </c>
    </row>
    <row r="56" spans="1:22" ht="18" hidden="1" customHeight="1">
      <c r="A56" s="101" t="s">
        <v>172</v>
      </c>
      <c r="B56" s="57">
        <v>90000</v>
      </c>
      <c r="C56" s="57">
        <v>90000</v>
      </c>
      <c r="D56" s="57"/>
      <c r="E56" s="57"/>
      <c r="F56" s="57"/>
      <c r="G56" s="57"/>
      <c r="H56" s="105">
        <v>0</v>
      </c>
      <c r="I56" s="102">
        <v>0</v>
      </c>
      <c r="J56" s="106"/>
      <c r="K56" s="108"/>
    </row>
    <row r="57" spans="1:22" ht="18" hidden="1" customHeight="1">
      <c r="A57" s="101" t="s">
        <v>173</v>
      </c>
      <c r="B57" s="57">
        <v>20000</v>
      </c>
      <c r="C57" s="57">
        <v>20000</v>
      </c>
      <c r="D57" s="57"/>
      <c r="E57" s="57"/>
      <c r="F57" s="57"/>
      <c r="G57" s="57"/>
      <c r="H57" s="105">
        <v>0</v>
      </c>
      <c r="I57" s="102">
        <v>0</v>
      </c>
      <c r="J57" s="106"/>
      <c r="K57" s="108"/>
    </row>
    <row r="58" spans="1:22" s="115" customFormat="1" ht="21" customHeight="1">
      <c r="A58" s="90" t="s">
        <v>108</v>
      </c>
      <c r="B58" s="2">
        <v>116100</v>
      </c>
      <c r="C58" s="2">
        <v>116100</v>
      </c>
      <c r="D58" s="109">
        <v>10000</v>
      </c>
      <c r="E58" s="110">
        <v>10000</v>
      </c>
      <c r="F58" s="109">
        <v>116100</v>
      </c>
      <c r="G58" s="110">
        <v>116100</v>
      </c>
      <c r="H58" s="111">
        <v>100</v>
      </c>
      <c r="I58" s="91">
        <v>258</v>
      </c>
      <c r="J58" s="112"/>
      <c r="K58" s="113"/>
      <c r="L58" s="114"/>
      <c r="M58" s="114"/>
      <c r="N58" s="114"/>
      <c r="O58" s="114"/>
      <c r="P58" s="114"/>
      <c r="Q58" s="78">
        <v>45000</v>
      </c>
    </row>
    <row r="59" spans="1:22" ht="21" hidden="1" customHeight="1">
      <c r="A59" s="116" t="s">
        <v>174</v>
      </c>
      <c r="B59" s="117"/>
      <c r="C59" s="117"/>
      <c r="D59" s="117">
        <v>2287384</v>
      </c>
      <c r="E59" s="117">
        <v>2287384</v>
      </c>
      <c r="F59" s="117"/>
      <c r="G59" s="117">
        <v>0</v>
      </c>
      <c r="H59" s="118">
        <v>0</v>
      </c>
      <c r="I59" s="118">
        <v>0</v>
      </c>
      <c r="J59" s="119"/>
      <c r="K59" s="120"/>
      <c r="L59" s="53">
        <v>1</v>
      </c>
      <c r="R59" s="50">
        <v>2297737019059</v>
      </c>
    </row>
    <row r="60" spans="1:22" ht="21" customHeight="1">
      <c r="A60" s="90" t="s">
        <v>175</v>
      </c>
      <c r="B60" s="2">
        <v>5462079</v>
      </c>
      <c r="C60" s="2">
        <v>5462079</v>
      </c>
      <c r="D60" s="109">
        <v>4493228</v>
      </c>
      <c r="E60" s="110">
        <v>4493228</v>
      </c>
      <c r="F60" s="109">
        <v>6360991.0499999998</v>
      </c>
      <c r="G60" s="110">
        <v>6360991.0499999998</v>
      </c>
      <c r="H60" s="111">
        <v>116.45732421665817</v>
      </c>
      <c r="I60" s="91">
        <v>98.436360242217091</v>
      </c>
      <c r="J60" s="119"/>
      <c r="K60" s="120"/>
      <c r="Q60" s="54">
        <v>6462033.982512</v>
      </c>
      <c r="R60" s="50">
        <v>5327574606581</v>
      </c>
    </row>
    <row r="61" spans="1:22" s="115" customFormat="1" ht="21" customHeight="1">
      <c r="A61" s="90" t="s">
        <v>176</v>
      </c>
      <c r="B61" s="2">
        <v>3210138</v>
      </c>
      <c r="C61" s="2">
        <v>3210138</v>
      </c>
      <c r="D61" s="109"/>
      <c r="E61" s="110"/>
      <c r="F61" s="109">
        <v>3210138</v>
      </c>
      <c r="G61" s="110">
        <v>3210138</v>
      </c>
      <c r="H61" s="111">
        <v>100</v>
      </c>
      <c r="I61" s="111">
        <v>106.51392584825902</v>
      </c>
      <c r="J61" s="112"/>
      <c r="K61" s="113"/>
      <c r="L61" s="114"/>
      <c r="M61" s="114"/>
      <c r="N61" s="114"/>
      <c r="O61" s="114"/>
      <c r="P61" s="114"/>
      <c r="Q61" s="54">
        <v>3013820</v>
      </c>
      <c r="R61" s="115">
        <v>3013820000000</v>
      </c>
    </row>
    <row r="62" spans="1:22" s="115" customFormat="1" ht="21" customHeight="1">
      <c r="A62" s="90" t="s">
        <v>177</v>
      </c>
      <c r="B62" s="2">
        <v>2251941</v>
      </c>
      <c r="C62" s="2">
        <v>2251941</v>
      </c>
      <c r="D62" s="109"/>
      <c r="E62" s="110"/>
      <c r="F62" s="109">
        <v>3150853.05</v>
      </c>
      <c r="G62" s="110">
        <v>3150853.05</v>
      </c>
      <c r="H62" s="111">
        <v>139.91721141894925</v>
      </c>
      <c r="I62" s="111">
        <v>91.376378205642141</v>
      </c>
      <c r="J62" s="112"/>
      <c r="K62" s="113"/>
      <c r="L62" s="114"/>
      <c r="M62" s="114"/>
      <c r="N62" s="114"/>
      <c r="O62" s="114"/>
      <c r="P62" s="114"/>
      <c r="Q62" s="54">
        <v>3448213.982512</v>
      </c>
      <c r="R62" s="115">
        <v>2313754606581</v>
      </c>
    </row>
    <row r="63" spans="1:22" ht="18" customHeight="1">
      <c r="A63" s="101" t="s">
        <v>178</v>
      </c>
      <c r="B63" s="57">
        <v>471267</v>
      </c>
      <c r="C63" s="57">
        <v>471267</v>
      </c>
      <c r="D63" s="57"/>
      <c r="E63" s="57"/>
      <c r="F63" s="57">
        <v>471267</v>
      </c>
      <c r="G63" s="57">
        <v>471267</v>
      </c>
      <c r="H63" s="102">
        <v>100</v>
      </c>
      <c r="I63" s="102"/>
      <c r="J63" s="103"/>
      <c r="K63" s="93"/>
      <c r="N63" s="93"/>
    </row>
    <row r="64" spans="1:22" ht="18" customHeight="1">
      <c r="A64" s="101" t="s">
        <v>179</v>
      </c>
      <c r="B64" s="57">
        <v>1780674</v>
      </c>
      <c r="C64" s="57">
        <v>1780674</v>
      </c>
      <c r="D64" s="57"/>
      <c r="E64" s="57"/>
      <c r="F64" s="57">
        <v>2679586.0499999998</v>
      </c>
      <c r="G64" s="57">
        <v>2679586.0499999998</v>
      </c>
      <c r="H64" s="102">
        <v>150.48156203774525</v>
      </c>
      <c r="I64" s="102"/>
      <c r="J64" s="103"/>
      <c r="K64" s="93"/>
      <c r="N64" s="93"/>
    </row>
    <row r="65" spans="1:17" ht="21" customHeight="1">
      <c r="A65" s="121" t="s">
        <v>109</v>
      </c>
      <c r="B65" s="122">
        <v>15453179</v>
      </c>
      <c r="C65" s="122">
        <v>14128180</v>
      </c>
      <c r="D65" s="122">
        <v>12458353</v>
      </c>
      <c r="E65" s="122">
        <v>11598910</v>
      </c>
      <c r="F65" s="122">
        <v>18418593.050000001</v>
      </c>
      <c r="G65" s="122">
        <v>17133196.050000001</v>
      </c>
      <c r="H65" s="123">
        <v>119.18966997017247</v>
      </c>
      <c r="I65" s="123">
        <v>119.1022817772627</v>
      </c>
      <c r="J65" s="124"/>
      <c r="K65" s="125"/>
      <c r="Q65" s="78">
        <v>15464517.367052</v>
      </c>
    </row>
    <row r="67" spans="1:17">
      <c r="G67" s="53"/>
      <c r="I67" s="126"/>
      <c r="J67" s="126"/>
    </row>
    <row r="68" spans="1:17">
      <c r="G68" s="53"/>
    </row>
    <row r="69" spans="1:17">
      <c r="G69" s="53"/>
    </row>
  </sheetData>
  <mergeCells count="10">
    <mergeCell ref="K10:M10"/>
    <mergeCell ref="N10:P10"/>
    <mergeCell ref="R48:R49"/>
    <mergeCell ref="A2:I2"/>
    <mergeCell ref="A3:I3"/>
    <mergeCell ref="A5:A6"/>
    <mergeCell ref="B5:C5"/>
    <mergeCell ref="D5:E5"/>
    <mergeCell ref="F5:G5"/>
    <mergeCell ref="H5:I5"/>
  </mergeCells>
  <pageMargins left="0.52" right="0.33" top="0.39" bottom="0.26" header="0.3" footer="0.17"/>
  <pageSetup paperSize="9" scale="31"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A1:AD47"/>
  <sheetViews>
    <sheetView showZeros="0" topLeftCell="A7" zoomScale="70" zoomScaleNormal="70" workbookViewId="0">
      <selection activeCell="N33" sqref="N33"/>
    </sheetView>
  </sheetViews>
  <sheetFormatPr defaultColWidth="10.28515625" defaultRowHeight="16.5"/>
  <cols>
    <col min="1" max="1" width="58.7109375" style="128" customWidth="1"/>
    <col min="2" max="4" width="14.28515625" style="128" customWidth="1"/>
    <col min="5" max="7" width="14.28515625" style="128" hidden="1" customWidth="1"/>
    <col min="8" max="10" width="14.28515625" style="129" customWidth="1"/>
    <col min="11" max="11" width="7.140625" style="129" customWidth="1"/>
    <col min="12" max="12" width="7.140625" style="128" customWidth="1"/>
    <col min="13" max="13" width="10.28515625" style="128"/>
    <col min="14" max="14" width="13.85546875" style="131" customWidth="1"/>
    <col min="15" max="16" width="10.28515625" style="128" customWidth="1"/>
    <col min="17" max="17" width="12.7109375" style="128" customWidth="1"/>
    <col min="18" max="18" width="10.28515625" style="128" customWidth="1"/>
    <col min="19" max="19" width="16.28515625" style="128" customWidth="1"/>
    <col min="20" max="20" width="10.28515625" style="128" customWidth="1"/>
    <col min="21" max="21" width="18.28515625" style="128" customWidth="1"/>
    <col min="22" max="24" width="10.28515625" style="128" customWidth="1"/>
    <col min="25" max="25" width="35.28515625" style="128" customWidth="1"/>
    <col min="26" max="28" width="18.28515625" style="128" customWidth="1"/>
    <col min="29" max="30" width="10.28515625" style="128" customWidth="1"/>
    <col min="31" max="256" width="10.28515625" style="128"/>
    <col min="257" max="257" width="58.7109375" style="128" customWidth="1"/>
    <col min="258" max="260" width="14.28515625" style="128" customWidth="1"/>
    <col min="261" max="263" width="0" style="128" hidden="1" customWidth="1"/>
    <col min="264" max="266" width="14.28515625" style="128" customWidth="1"/>
    <col min="267" max="268" width="7.140625" style="128" customWidth="1"/>
    <col min="269" max="269" width="10.28515625" style="128"/>
    <col min="270" max="285" width="0" style="128" hidden="1" customWidth="1"/>
    <col min="286" max="286" width="10.28515625" style="128" customWidth="1"/>
    <col min="287" max="512" width="10.28515625" style="128"/>
    <col min="513" max="513" width="58.7109375" style="128" customWidth="1"/>
    <col min="514" max="516" width="14.28515625" style="128" customWidth="1"/>
    <col min="517" max="519" width="0" style="128" hidden="1" customWidth="1"/>
    <col min="520" max="522" width="14.28515625" style="128" customWidth="1"/>
    <col min="523" max="524" width="7.140625" style="128" customWidth="1"/>
    <col min="525" max="525" width="10.28515625" style="128"/>
    <col min="526" max="541" width="0" style="128" hidden="1" customWidth="1"/>
    <col min="542" max="542" width="10.28515625" style="128" customWidth="1"/>
    <col min="543" max="768" width="10.28515625" style="128"/>
    <col min="769" max="769" width="58.7109375" style="128" customWidth="1"/>
    <col min="770" max="772" width="14.28515625" style="128" customWidth="1"/>
    <col min="773" max="775" width="0" style="128" hidden="1" customWidth="1"/>
    <col min="776" max="778" width="14.28515625" style="128" customWidth="1"/>
    <col min="779" max="780" width="7.140625" style="128" customWidth="1"/>
    <col min="781" max="781" width="10.28515625" style="128"/>
    <col min="782" max="797" width="0" style="128" hidden="1" customWidth="1"/>
    <col min="798" max="798" width="10.28515625" style="128" customWidth="1"/>
    <col min="799" max="1024" width="10.28515625" style="128"/>
    <col min="1025" max="1025" width="58.7109375" style="128" customWidth="1"/>
    <col min="1026" max="1028" width="14.28515625" style="128" customWidth="1"/>
    <col min="1029" max="1031" width="0" style="128" hidden="1" customWidth="1"/>
    <col min="1032" max="1034" width="14.28515625" style="128" customWidth="1"/>
    <col min="1035" max="1036" width="7.140625" style="128" customWidth="1"/>
    <col min="1037" max="1037" width="10.28515625" style="128"/>
    <col min="1038" max="1053" width="0" style="128" hidden="1" customWidth="1"/>
    <col min="1054" max="1054" width="10.28515625" style="128" customWidth="1"/>
    <col min="1055" max="1280" width="10.28515625" style="128"/>
    <col min="1281" max="1281" width="58.7109375" style="128" customWidth="1"/>
    <col min="1282" max="1284" width="14.28515625" style="128" customWidth="1"/>
    <col min="1285" max="1287" width="0" style="128" hidden="1" customWidth="1"/>
    <col min="1288" max="1290" width="14.28515625" style="128" customWidth="1"/>
    <col min="1291" max="1292" width="7.140625" style="128" customWidth="1"/>
    <col min="1293" max="1293" width="10.28515625" style="128"/>
    <col min="1294" max="1309" width="0" style="128" hidden="1" customWidth="1"/>
    <col min="1310" max="1310" width="10.28515625" style="128" customWidth="1"/>
    <col min="1311" max="1536" width="10.28515625" style="128"/>
    <col min="1537" max="1537" width="58.7109375" style="128" customWidth="1"/>
    <col min="1538" max="1540" width="14.28515625" style="128" customWidth="1"/>
    <col min="1541" max="1543" width="0" style="128" hidden="1" customWidth="1"/>
    <col min="1544" max="1546" width="14.28515625" style="128" customWidth="1"/>
    <col min="1547" max="1548" width="7.140625" style="128" customWidth="1"/>
    <col min="1549" max="1549" width="10.28515625" style="128"/>
    <col min="1550" max="1565" width="0" style="128" hidden="1" customWidth="1"/>
    <col min="1566" max="1566" width="10.28515625" style="128" customWidth="1"/>
    <col min="1567" max="1792" width="10.28515625" style="128"/>
    <col min="1793" max="1793" width="58.7109375" style="128" customWidth="1"/>
    <col min="1794" max="1796" width="14.28515625" style="128" customWidth="1"/>
    <col min="1797" max="1799" width="0" style="128" hidden="1" customWidth="1"/>
    <col min="1800" max="1802" width="14.28515625" style="128" customWidth="1"/>
    <col min="1803" max="1804" width="7.140625" style="128" customWidth="1"/>
    <col min="1805" max="1805" width="10.28515625" style="128"/>
    <col min="1806" max="1821" width="0" style="128" hidden="1" customWidth="1"/>
    <col min="1822" max="1822" width="10.28515625" style="128" customWidth="1"/>
    <col min="1823" max="2048" width="10.28515625" style="128"/>
    <col min="2049" max="2049" width="58.7109375" style="128" customWidth="1"/>
    <col min="2050" max="2052" width="14.28515625" style="128" customWidth="1"/>
    <col min="2053" max="2055" width="0" style="128" hidden="1" customWidth="1"/>
    <col min="2056" max="2058" width="14.28515625" style="128" customWidth="1"/>
    <col min="2059" max="2060" width="7.140625" style="128" customWidth="1"/>
    <col min="2061" max="2061" width="10.28515625" style="128"/>
    <col min="2062" max="2077" width="0" style="128" hidden="1" customWidth="1"/>
    <col min="2078" max="2078" width="10.28515625" style="128" customWidth="1"/>
    <col min="2079" max="2304" width="10.28515625" style="128"/>
    <col min="2305" max="2305" width="58.7109375" style="128" customWidth="1"/>
    <col min="2306" max="2308" width="14.28515625" style="128" customWidth="1"/>
    <col min="2309" max="2311" width="0" style="128" hidden="1" customWidth="1"/>
    <col min="2312" max="2314" width="14.28515625" style="128" customWidth="1"/>
    <col min="2315" max="2316" width="7.140625" style="128" customWidth="1"/>
    <col min="2317" max="2317" width="10.28515625" style="128"/>
    <col min="2318" max="2333" width="0" style="128" hidden="1" customWidth="1"/>
    <col min="2334" max="2334" width="10.28515625" style="128" customWidth="1"/>
    <col min="2335" max="2560" width="10.28515625" style="128"/>
    <col min="2561" max="2561" width="58.7109375" style="128" customWidth="1"/>
    <col min="2562" max="2564" width="14.28515625" style="128" customWidth="1"/>
    <col min="2565" max="2567" width="0" style="128" hidden="1" customWidth="1"/>
    <col min="2568" max="2570" width="14.28515625" style="128" customWidth="1"/>
    <col min="2571" max="2572" width="7.140625" style="128" customWidth="1"/>
    <col min="2573" max="2573" width="10.28515625" style="128"/>
    <col min="2574" max="2589" width="0" style="128" hidden="1" customWidth="1"/>
    <col min="2590" max="2590" width="10.28515625" style="128" customWidth="1"/>
    <col min="2591" max="2816" width="10.28515625" style="128"/>
    <col min="2817" max="2817" width="58.7109375" style="128" customWidth="1"/>
    <col min="2818" max="2820" width="14.28515625" style="128" customWidth="1"/>
    <col min="2821" max="2823" width="0" style="128" hidden="1" customWidth="1"/>
    <col min="2824" max="2826" width="14.28515625" style="128" customWidth="1"/>
    <col min="2827" max="2828" width="7.140625" style="128" customWidth="1"/>
    <col min="2829" max="2829" width="10.28515625" style="128"/>
    <col min="2830" max="2845" width="0" style="128" hidden="1" customWidth="1"/>
    <col min="2846" max="2846" width="10.28515625" style="128" customWidth="1"/>
    <col min="2847" max="3072" width="10.28515625" style="128"/>
    <col min="3073" max="3073" width="58.7109375" style="128" customWidth="1"/>
    <col min="3074" max="3076" width="14.28515625" style="128" customWidth="1"/>
    <col min="3077" max="3079" width="0" style="128" hidden="1" customWidth="1"/>
    <col min="3080" max="3082" width="14.28515625" style="128" customWidth="1"/>
    <col min="3083" max="3084" width="7.140625" style="128" customWidth="1"/>
    <col min="3085" max="3085" width="10.28515625" style="128"/>
    <col min="3086" max="3101" width="0" style="128" hidden="1" customWidth="1"/>
    <col min="3102" max="3102" width="10.28515625" style="128" customWidth="1"/>
    <col min="3103" max="3328" width="10.28515625" style="128"/>
    <col min="3329" max="3329" width="58.7109375" style="128" customWidth="1"/>
    <col min="3330" max="3332" width="14.28515625" style="128" customWidth="1"/>
    <col min="3333" max="3335" width="0" style="128" hidden="1" customWidth="1"/>
    <col min="3336" max="3338" width="14.28515625" style="128" customWidth="1"/>
    <col min="3339" max="3340" width="7.140625" style="128" customWidth="1"/>
    <col min="3341" max="3341" width="10.28515625" style="128"/>
    <col min="3342" max="3357" width="0" style="128" hidden="1" customWidth="1"/>
    <col min="3358" max="3358" width="10.28515625" style="128" customWidth="1"/>
    <col min="3359" max="3584" width="10.28515625" style="128"/>
    <col min="3585" max="3585" width="58.7109375" style="128" customWidth="1"/>
    <col min="3586" max="3588" width="14.28515625" style="128" customWidth="1"/>
    <col min="3589" max="3591" width="0" style="128" hidden="1" customWidth="1"/>
    <col min="3592" max="3594" width="14.28515625" style="128" customWidth="1"/>
    <col min="3595" max="3596" width="7.140625" style="128" customWidth="1"/>
    <col min="3597" max="3597" width="10.28515625" style="128"/>
    <col min="3598" max="3613" width="0" style="128" hidden="1" customWidth="1"/>
    <col min="3614" max="3614" width="10.28515625" style="128" customWidth="1"/>
    <col min="3615" max="3840" width="10.28515625" style="128"/>
    <col min="3841" max="3841" width="58.7109375" style="128" customWidth="1"/>
    <col min="3842" max="3844" width="14.28515625" style="128" customWidth="1"/>
    <col min="3845" max="3847" width="0" style="128" hidden="1" customWidth="1"/>
    <col min="3848" max="3850" width="14.28515625" style="128" customWidth="1"/>
    <col min="3851" max="3852" width="7.140625" style="128" customWidth="1"/>
    <col min="3853" max="3853" width="10.28515625" style="128"/>
    <col min="3854" max="3869" width="0" style="128" hidden="1" customWidth="1"/>
    <col min="3870" max="3870" width="10.28515625" style="128" customWidth="1"/>
    <col min="3871" max="4096" width="10.28515625" style="128"/>
    <col min="4097" max="4097" width="58.7109375" style="128" customWidth="1"/>
    <col min="4098" max="4100" width="14.28515625" style="128" customWidth="1"/>
    <col min="4101" max="4103" width="0" style="128" hidden="1" customWidth="1"/>
    <col min="4104" max="4106" width="14.28515625" style="128" customWidth="1"/>
    <col min="4107" max="4108" width="7.140625" style="128" customWidth="1"/>
    <col min="4109" max="4109" width="10.28515625" style="128"/>
    <col min="4110" max="4125" width="0" style="128" hidden="1" customWidth="1"/>
    <col min="4126" max="4126" width="10.28515625" style="128" customWidth="1"/>
    <col min="4127" max="4352" width="10.28515625" style="128"/>
    <col min="4353" max="4353" width="58.7109375" style="128" customWidth="1"/>
    <col min="4354" max="4356" width="14.28515625" style="128" customWidth="1"/>
    <col min="4357" max="4359" width="0" style="128" hidden="1" customWidth="1"/>
    <col min="4360" max="4362" width="14.28515625" style="128" customWidth="1"/>
    <col min="4363" max="4364" width="7.140625" style="128" customWidth="1"/>
    <col min="4365" max="4365" width="10.28515625" style="128"/>
    <col min="4366" max="4381" width="0" style="128" hidden="1" customWidth="1"/>
    <col min="4382" max="4382" width="10.28515625" style="128" customWidth="1"/>
    <col min="4383" max="4608" width="10.28515625" style="128"/>
    <col min="4609" max="4609" width="58.7109375" style="128" customWidth="1"/>
    <col min="4610" max="4612" width="14.28515625" style="128" customWidth="1"/>
    <col min="4613" max="4615" width="0" style="128" hidden="1" customWidth="1"/>
    <col min="4616" max="4618" width="14.28515625" style="128" customWidth="1"/>
    <col min="4619" max="4620" width="7.140625" style="128" customWidth="1"/>
    <col min="4621" max="4621" width="10.28515625" style="128"/>
    <col min="4622" max="4637" width="0" style="128" hidden="1" customWidth="1"/>
    <col min="4638" max="4638" width="10.28515625" style="128" customWidth="1"/>
    <col min="4639" max="4864" width="10.28515625" style="128"/>
    <col min="4865" max="4865" width="58.7109375" style="128" customWidth="1"/>
    <col min="4866" max="4868" width="14.28515625" style="128" customWidth="1"/>
    <col min="4869" max="4871" width="0" style="128" hidden="1" customWidth="1"/>
    <col min="4872" max="4874" width="14.28515625" style="128" customWidth="1"/>
    <col min="4875" max="4876" width="7.140625" style="128" customWidth="1"/>
    <col min="4877" max="4877" width="10.28515625" style="128"/>
    <col min="4878" max="4893" width="0" style="128" hidden="1" customWidth="1"/>
    <col min="4894" max="4894" width="10.28515625" style="128" customWidth="1"/>
    <col min="4895" max="5120" width="10.28515625" style="128"/>
    <col min="5121" max="5121" width="58.7109375" style="128" customWidth="1"/>
    <col min="5122" max="5124" width="14.28515625" style="128" customWidth="1"/>
    <col min="5125" max="5127" width="0" style="128" hidden="1" customWidth="1"/>
    <col min="5128" max="5130" width="14.28515625" style="128" customWidth="1"/>
    <col min="5131" max="5132" width="7.140625" style="128" customWidth="1"/>
    <col min="5133" max="5133" width="10.28515625" style="128"/>
    <col min="5134" max="5149" width="0" style="128" hidden="1" customWidth="1"/>
    <col min="5150" max="5150" width="10.28515625" style="128" customWidth="1"/>
    <col min="5151" max="5376" width="10.28515625" style="128"/>
    <col min="5377" max="5377" width="58.7109375" style="128" customWidth="1"/>
    <col min="5378" max="5380" width="14.28515625" style="128" customWidth="1"/>
    <col min="5381" max="5383" width="0" style="128" hidden="1" customWidth="1"/>
    <col min="5384" max="5386" width="14.28515625" style="128" customWidth="1"/>
    <col min="5387" max="5388" width="7.140625" style="128" customWidth="1"/>
    <col min="5389" max="5389" width="10.28515625" style="128"/>
    <col min="5390" max="5405" width="0" style="128" hidden="1" customWidth="1"/>
    <col min="5406" max="5406" width="10.28515625" style="128" customWidth="1"/>
    <col min="5407" max="5632" width="10.28515625" style="128"/>
    <col min="5633" max="5633" width="58.7109375" style="128" customWidth="1"/>
    <col min="5634" max="5636" width="14.28515625" style="128" customWidth="1"/>
    <col min="5637" max="5639" width="0" style="128" hidden="1" customWidth="1"/>
    <col min="5640" max="5642" width="14.28515625" style="128" customWidth="1"/>
    <col min="5643" max="5644" width="7.140625" style="128" customWidth="1"/>
    <col min="5645" max="5645" width="10.28515625" style="128"/>
    <col min="5646" max="5661" width="0" style="128" hidden="1" customWidth="1"/>
    <col min="5662" max="5662" width="10.28515625" style="128" customWidth="1"/>
    <col min="5663" max="5888" width="10.28515625" style="128"/>
    <col min="5889" max="5889" width="58.7109375" style="128" customWidth="1"/>
    <col min="5890" max="5892" width="14.28515625" style="128" customWidth="1"/>
    <col min="5893" max="5895" width="0" style="128" hidden="1" customWidth="1"/>
    <col min="5896" max="5898" width="14.28515625" style="128" customWidth="1"/>
    <col min="5899" max="5900" width="7.140625" style="128" customWidth="1"/>
    <col min="5901" max="5901" width="10.28515625" style="128"/>
    <col min="5902" max="5917" width="0" style="128" hidden="1" customWidth="1"/>
    <col min="5918" max="5918" width="10.28515625" style="128" customWidth="1"/>
    <col min="5919" max="6144" width="10.28515625" style="128"/>
    <col min="6145" max="6145" width="58.7109375" style="128" customWidth="1"/>
    <col min="6146" max="6148" width="14.28515625" style="128" customWidth="1"/>
    <col min="6149" max="6151" width="0" style="128" hidden="1" customWidth="1"/>
    <col min="6152" max="6154" width="14.28515625" style="128" customWidth="1"/>
    <col min="6155" max="6156" width="7.140625" style="128" customWidth="1"/>
    <col min="6157" max="6157" width="10.28515625" style="128"/>
    <col min="6158" max="6173" width="0" style="128" hidden="1" customWidth="1"/>
    <col min="6174" max="6174" width="10.28515625" style="128" customWidth="1"/>
    <col min="6175" max="6400" width="10.28515625" style="128"/>
    <col min="6401" max="6401" width="58.7109375" style="128" customWidth="1"/>
    <col min="6402" max="6404" width="14.28515625" style="128" customWidth="1"/>
    <col min="6405" max="6407" width="0" style="128" hidden="1" customWidth="1"/>
    <col min="6408" max="6410" width="14.28515625" style="128" customWidth="1"/>
    <col min="6411" max="6412" width="7.140625" style="128" customWidth="1"/>
    <col min="6413" max="6413" width="10.28515625" style="128"/>
    <col min="6414" max="6429" width="0" style="128" hidden="1" customWidth="1"/>
    <col min="6430" max="6430" width="10.28515625" style="128" customWidth="1"/>
    <col min="6431" max="6656" width="10.28515625" style="128"/>
    <col min="6657" max="6657" width="58.7109375" style="128" customWidth="1"/>
    <col min="6658" max="6660" width="14.28515625" style="128" customWidth="1"/>
    <col min="6661" max="6663" width="0" style="128" hidden="1" customWidth="1"/>
    <col min="6664" max="6666" width="14.28515625" style="128" customWidth="1"/>
    <col min="6667" max="6668" width="7.140625" style="128" customWidth="1"/>
    <col min="6669" max="6669" width="10.28515625" style="128"/>
    <col min="6670" max="6685" width="0" style="128" hidden="1" customWidth="1"/>
    <col min="6686" max="6686" width="10.28515625" style="128" customWidth="1"/>
    <col min="6687" max="6912" width="10.28515625" style="128"/>
    <col min="6913" max="6913" width="58.7109375" style="128" customWidth="1"/>
    <col min="6914" max="6916" width="14.28515625" style="128" customWidth="1"/>
    <col min="6917" max="6919" width="0" style="128" hidden="1" customWidth="1"/>
    <col min="6920" max="6922" width="14.28515625" style="128" customWidth="1"/>
    <col min="6923" max="6924" width="7.140625" style="128" customWidth="1"/>
    <col min="6925" max="6925" width="10.28515625" style="128"/>
    <col min="6926" max="6941" width="0" style="128" hidden="1" customWidth="1"/>
    <col min="6942" max="6942" width="10.28515625" style="128" customWidth="1"/>
    <col min="6943" max="7168" width="10.28515625" style="128"/>
    <col min="7169" max="7169" width="58.7109375" style="128" customWidth="1"/>
    <col min="7170" max="7172" width="14.28515625" style="128" customWidth="1"/>
    <col min="7173" max="7175" width="0" style="128" hidden="1" customWidth="1"/>
    <col min="7176" max="7178" width="14.28515625" style="128" customWidth="1"/>
    <col min="7179" max="7180" width="7.140625" style="128" customWidth="1"/>
    <col min="7181" max="7181" width="10.28515625" style="128"/>
    <col min="7182" max="7197" width="0" style="128" hidden="1" customWidth="1"/>
    <col min="7198" max="7198" width="10.28515625" style="128" customWidth="1"/>
    <col min="7199" max="7424" width="10.28515625" style="128"/>
    <col min="7425" max="7425" width="58.7109375" style="128" customWidth="1"/>
    <col min="7426" max="7428" width="14.28515625" style="128" customWidth="1"/>
    <col min="7429" max="7431" width="0" style="128" hidden="1" customWidth="1"/>
    <col min="7432" max="7434" width="14.28515625" style="128" customWidth="1"/>
    <col min="7435" max="7436" width="7.140625" style="128" customWidth="1"/>
    <col min="7437" max="7437" width="10.28515625" style="128"/>
    <col min="7438" max="7453" width="0" style="128" hidden="1" customWidth="1"/>
    <col min="7454" max="7454" width="10.28515625" style="128" customWidth="1"/>
    <col min="7455" max="7680" width="10.28515625" style="128"/>
    <col min="7681" max="7681" width="58.7109375" style="128" customWidth="1"/>
    <col min="7682" max="7684" width="14.28515625" style="128" customWidth="1"/>
    <col min="7685" max="7687" width="0" style="128" hidden="1" customWidth="1"/>
    <col min="7688" max="7690" width="14.28515625" style="128" customWidth="1"/>
    <col min="7691" max="7692" width="7.140625" style="128" customWidth="1"/>
    <col min="7693" max="7693" width="10.28515625" style="128"/>
    <col min="7694" max="7709" width="0" style="128" hidden="1" customWidth="1"/>
    <col min="7710" max="7710" width="10.28515625" style="128" customWidth="1"/>
    <col min="7711" max="7936" width="10.28515625" style="128"/>
    <col min="7937" max="7937" width="58.7109375" style="128" customWidth="1"/>
    <col min="7938" max="7940" width="14.28515625" style="128" customWidth="1"/>
    <col min="7941" max="7943" width="0" style="128" hidden="1" customWidth="1"/>
    <col min="7944" max="7946" width="14.28515625" style="128" customWidth="1"/>
    <col min="7947" max="7948" width="7.140625" style="128" customWidth="1"/>
    <col min="7949" max="7949" width="10.28515625" style="128"/>
    <col min="7950" max="7965" width="0" style="128" hidden="1" customWidth="1"/>
    <col min="7966" max="7966" width="10.28515625" style="128" customWidth="1"/>
    <col min="7967" max="8192" width="10.28515625" style="128"/>
    <col min="8193" max="8193" width="58.7109375" style="128" customWidth="1"/>
    <col min="8194" max="8196" width="14.28515625" style="128" customWidth="1"/>
    <col min="8197" max="8199" width="0" style="128" hidden="1" customWidth="1"/>
    <col min="8200" max="8202" width="14.28515625" style="128" customWidth="1"/>
    <col min="8203" max="8204" width="7.140625" style="128" customWidth="1"/>
    <col min="8205" max="8205" width="10.28515625" style="128"/>
    <col min="8206" max="8221" width="0" style="128" hidden="1" customWidth="1"/>
    <col min="8222" max="8222" width="10.28515625" style="128" customWidth="1"/>
    <col min="8223" max="8448" width="10.28515625" style="128"/>
    <col min="8449" max="8449" width="58.7109375" style="128" customWidth="1"/>
    <col min="8450" max="8452" width="14.28515625" style="128" customWidth="1"/>
    <col min="8453" max="8455" width="0" style="128" hidden="1" customWidth="1"/>
    <col min="8456" max="8458" width="14.28515625" style="128" customWidth="1"/>
    <col min="8459" max="8460" width="7.140625" style="128" customWidth="1"/>
    <col min="8461" max="8461" width="10.28515625" style="128"/>
    <col min="8462" max="8477" width="0" style="128" hidden="1" customWidth="1"/>
    <col min="8478" max="8478" width="10.28515625" style="128" customWidth="1"/>
    <col min="8479" max="8704" width="10.28515625" style="128"/>
    <col min="8705" max="8705" width="58.7109375" style="128" customWidth="1"/>
    <col min="8706" max="8708" width="14.28515625" style="128" customWidth="1"/>
    <col min="8709" max="8711" width="0" style="128" hidden="1" customWidth="1"/>
    <col min="8712" max="8714" width="14.28515625" style="128" customWidth="1"/>
    <col min="8715" max="8716" width="7.140625" style="128" customWidth="1"/>
    <col min="8717" max="8717" width="10.28515625" style="128"/>
    <col min="8718" max="8733" width="0" style="128" hidden="1" customWidth="1"/>
    <col min="8734" max="8734" width="10.28515625" style="128" customWidth="1"/>
    <col min="8735" max="8960" width="10.28515625" style="128"/>
    <col min="8961" max="8961" width="58.7109375" style="128" customWidth="1"/>
    <col min="8962" max="8964" width="14.28515625" style="128" customWidth="1"/>
    <col min="8965" max="8967" width="0" style="128" hidden="1" customWidth="1"/>
    <col min="8968" max="8970" width="14.28515625" style="128" customWidth="1"/>
    <col min="8971" max="8972" width="7.140625" style="128" customWidth="1"/>
    <col min="8973" max="8973" width="10.28515625" style="128"/>
    <col min="8974" max="8989" width="0" style="128" hidden="1" customWidth="1"/>
    <col min="8990" max="8990" width="10.28515625" style="128" customWidth="1"/>
    <col min="8991" max="9216" width="10.28515625" style="128"/>
    <col min="9217" max="9217" width="58.7109375" style="128" customWidth="1"/>
    <col min="9218" max="9220" width="14.28515625" style="128" customWidth="1"/>
    <col min="9221" max="9223" width="0" style="128" hidden="1" customWidth="1"/>
    <col min="9224" max="9226" width="14.28515625" style="128" customWidth="1"/>
    <col min="9227" max="9228" width="7.140625" style="128" customWidth="1"/>
    <col min="9229" max="9229" width="10.28515625" style="128"/>
    <col min="9230" max="9245" width="0" style="128" hidden="1" customWidth="1"/>
    <col min="9246" max="9246" width="10.28515625" style="128" customWidth="1"/>
    <col min="9247" max="9472" width="10.28515625" style="128"/>
    <col min="9473" max="9473" width="58.7109375" style="128" customWidth="1"/>
    <col min="9474" max="9476" width="14.28515625" style="128" customWidth="1"/>
    <col min="9477" max="9479" width="0" style="128" hidden="1" customWidth="1"/>
    <col min="9480" max="9482" width="14.28515625" style="128" customWidth="1"/>
    <col min="9483" max="9484" width="7.140625" style="128" customWidth="1"/>
    <col min="9485" max="9485" width="10.28515625" style="128"/>
    <col min="9486" max="9501" width="0" style="128" hidden="1" customWidth="1"/>
    <col min="9502" max="9502" width="10.28515625" style="128" customWidth="1"/>
    <col min="9503" max="9728" width="10.28515625" style="128"/>
    <col min="9729" max="9729" width="58.7109375" style="128" customWidth="1"/>
    <col min="9730" max="9732" width="14.28515625" style="128" customWidth="1"/>
    <col min="9733" max="9735" width="0" style="128" hidden="1" customWidth="1"/>
    <col min="9736" max="9738" width="14.28515625" style="128" customWidth="1"/>
    <col min="9739" max="9740" width="7.140625" style="128" customWidth="1"/>
    <col min="9741" max="9741" width="10.28515625" style="128"/>
    <col min="9742" max="9757" width="0" style="128" hidden="1" customWidth="1"/>
    <col min="9758" max="9758" width="10.28515625" style="128" customWidth="1"/>
    <col min="9759" max="9984" width="10.28515625" style="128"/>
    <col min="9985" max="9985" width="58.7109375" style="128" customWidth="1"/>
    <col min="9986" max="9988" width="14.28515625" style="128" customWidth="1"/>
    <col min="9989" max="9991" width="0" style="128" hidden="1" customWidth="1"/>
    <col min="9992" max="9994" width="14.28515625" style="128" customWidth="1"/>
    <col min="9995" max="9996" width="7.140625" style="128" customWidth="1"/>
    <col min="9997" max="9997" width="10.28515625" style="128"/>
    <col min="9998" max="10013" width="0" style="128" hidden="1" customWidth="1"/>
    <col min="10014" max="10014" width="10.28515625" style="128" customWidth="1"/>
    <col min="10015" max="10240" width="10.28515625" style="128"/>
    <col min="10241" max="10241" width="58.7109375" style="128" customWidth="1"/>
    <col min="10242" max="10244" width="14.28515625" style="128" customWidth="1"/>
    <col min="10245" max="10247" width="0" style="128" hidden="1" customWidth="1"/>
    <col min="10248" max="10250" width="14.28515625" style="128" customWidth="1"/>
    <col min="10251" max="10252" width="7.140625" style="128" customWidth="1"/>
    <col min="10253" max="10253" width="10.28515625" style="128"/>
    <col min="10254" max="10269" width="0" style="128" hidden="1" customWidth="1"/>
    <col min="10270" max="10270" width="10.28515625" style="128" customWidth="1"/>
    <col min="10271" max="10496" width="10.28515625" style="128"/>
    <col min="10497" max="10497" width="58.7109375" style="128" customWidth="1"/>
    <col min="10498" max="10500" width="14.28515625" style="128" customWidth="1"/>
    <col min="10501" max="10503" width="0" style="128" hidden="1" customWidth="1"/>
    <col min="10504" max="10506" width="14.28515625" style="128" customWidth="1"/>
    <col min="10507" max="10508" width="7.140625" style="128" customWidth="1"/>
    <col min="10509" max="10509" width="10.28515625" style="128"/>
    <col min="10510" max="10525" width="0" style="128" hidden="1" customWidth="1"/>
    <col min="10526" max="10526" width="10.28515625" style="128" customWidth="1"/>
    <col min="10527" max="10752" width="10.28515625" style="128"/>
    <col min="10753" max="10753" width="58.7109375" style="128" customWidth="1"/>
    <col min="10754" max="10756" width="14.28515625" style="128" customWidth="1"/>
    <col min="10757" max="10759" width="0" style="128" hidden="1" customWidth="1"/>
    <col min="10760" max="10762" width="14.28515625" style="128" customWidth="1"/>
    <col min="10763" max="10764" width="7.140625" style="128" customWidth="1"/>
    <col min="10765" max="10765" width="10.28515625" style="128"/>
    <col min="10766" max="10781" width="0" style="128" hidden="1" customWidth="1"/>
    <col min="10782" max="10782" width="10.28515625" style="128" customWidth="1"/>
    <col min="10783" max="11008" width="10.28515625" style="128"/>
    <col min="11009" max="11009" width="58.7109375" style="128" customWidth="1"/>
    <col min="11010" max="11012" width="14.28515625" style="128" customWidth="1"/>
    <col min="11013" max="11015" width="0" style="128" hidden="1" customWidth="1"/>
    <col min="11016" max="11018" width="14.28515625" style="128" customWidth="1"/>
    <col min="11019" max="11020" width="7.140625" style="128" customWidth="1"/>
    <col min="11021" max="11021" width="10.28515625" style="128"/>
    <col min="11022" max="11037" width="0" style="128" hidden="1" customWidth="1"/>
    <col min="11038" max="11038" width="10.28515625" style="128" customWidth="1"/>
    <col min="11039" max="11264" width="10.28515625" style="128"/>
    <col min="11265" max="11265" width="58.7109375" style="128" customWidth="1"/>
    <col min="11266" max="11268" width="14.28515625" style="128" customWidth="1"/>
    <col min="11269" max="11271" width="0" style="128" hidden="1" customWidth="1"/>
    <col min="11272" max="11274" width="14.28515625" style="128" customWidth="1"/>
    <col min="11275" max="11276" width="7.140625" style="128" customWidth="1"/>
    <col min="11277" max="11277" width="10.28515625" style="128"/>
    <col min="11278" max="11293" width="0" style="128" hidden="1" customWidth="1"/>
    <col min="11294" max="11294" width="10.28515625" style="128" customWidth="1"/>
    <col min="11295" max="11520" width="10.28515625" style="128"/>
    <col min="11521" max="11521" width="58.7109375" style="128" customWidth="1"/>
    <col min="11522" max="11524" width="14.28515625" style="128" customWidth="1"/>
    <col min="11525" max="11527" width="0" style="128" hidden="1" customWidth="1"/>
    <col min="11528" max="11530" width="14.28515625" style="128" customWidth="1"/>
    <col min="11531" max="11532" width="7.140625" style="128" customWidth="1"/>
    <col min="11533" max="11533" width="10.28515625" style="128"/>
    <col min="11534" max="11549" width="0" style="128" hidden="1" customWidth="1"/>
    <col min="11550" max="11550" width="10.28515625" style="128" customWidth="1"/>
    <col min="11551" max="11776" width="10.28515625" style="128"/>
    <col min="11777" max="11777" width="58.7109375" style="128" customWidth="1"/>
    <col min="11778" max="11780" width="14.28515625" style="128" customWidth="1"/>
    <col min="11781" max="11783" width="0" style="128" hidden="1" customWidth="1"/>
    <col min="11784" max="11786" width="14.28515625" style="128" customWidth="1"/>
    <col min="11787" max="11788" width="7.140625" style="128" customWidth="1"/>
    <col min="11789" max="11789" width="10.28515625" style="128"/>
    <col min="11790" max="11805" width="0" style="128" hidden="1" customWidth="1"/>
    <col min="11806" max="11806" width="10.28515625" style="128" customWidth="1"/>
    <col min="11807" max="12032" width="10.28515625" style="128"/>
    <col min="12033" max="12033" width="58.7109375" style="128" customWidth="1"/>
    <col min="12034" max="12036" width="14.28515625" style="128" customWidth="1"/>
    <col min="12037" max="12039" width="0" style="128" hidden="1" customWidth="1"/>
    <col min="12040" max="12042" width="14.28515625" style="128" customWidth="1"/>
    <col min="12043" max="12044" width="7.140625" style="128" customWidth="1"/>
    <col min="12045" max="12045" width="10.28515625" style="128"/>
    <col min="12046" max="12061" width="0" style="128" hidden="1" customWidth="1"/>
    <col min="12062" max="12062" width="10.28515625" style="128" customWidth="1"/>
    <col min="12063" max="12288" width="10.28515625" style="128"/>
    <col min="12289" max="12289" width="58.7109375" style="128" customWidth="1"/>
    <col min="12290" max="12292" width="14.28515625" style="128" customWidth="1"/>
    <col min="12293" max="12295" width="0" style="128" hidden="1" customWidth="1"/>
    <col min="12296" max="12298" width="14.28515625" style="128" customWidth="1"/>
    <col min="12299" max="12300" width="7.140625" style="128" customWidth="1"/>
    <col min="12301" max="12301" width="10.28515625" style="128"/>
    <col min="12302" max="12317" width="0" style="128" hidden="1" customWidth="1"/>
    <col min="12318" max="12318" width="10.28515625" style="128" customWidth="1"/>
    <col min="12319" max="12544" width="10.28515625" style="128"/>
    <col min="12545" max="12545" width="58.7109375" style="128" customWidth="1"/>
    <col min="12546" max="12548" width="14.28515625" style="128" customWidth="1"/>
    <col min="12549" max="12551" width="0" style="128" hidden="1" customWidth="1"/>
    <col min="12552" max="12554" width="14.28515625" style="128" customWidth="1"/>
    <col min="12555" max="12556" width="7.140625" style="128" customWidth="1"/>
    <col min="12557" max="12557" width="10.28515625" style="128"/>
    <col min="12558" max="12573" width="0" style="128" hidden="1" customWidth="1"/>
    <col min="12574" max="12574" width="10.28515625" style="128" customWidth="1"/>
    <col min="12575" max="12800" width="10.28515625" style="128"/>
    <col min="12801" max="12801" width="58.7109375" style="128" customWidth="1"/>
    <col min="12802" max="12804" width="14.28515625" style="128" customWidth="1"/>
    <col min="12805" max="12807" width="0" style="128" hidden="1" customWidth="1"/>
    <col min="12808" max="12810" width="14.28515625" style="128" customWidth="1"/>
    <col min="12811" max="12812" width="7.140625" style="128" customWidth="1"/>
    <col min="12813" max="12813" width="10.28515625" style="128"/>
    <col min="12814" max="12829" width="0" style="128" hidden="1" customWidth="1"/>
    <col min="12830" max="12830" width="10.28515625" style="128" customWidth="1"/>
    <col min="12831" max="13056" width="10.28515625" style="128"/>
    <col min="13057" max="13057" width="58.7109375" style="128" customWidth="1"/>
    <col min="13058" max="13060" width="14.28515625" style="128" customWidth="1"/>
    <col min="13061" max="13063" width="0" style="128" hidden="1" customWidth="1"/>
    <col min="13064" max="13066" width="14.28515625" style="128" customWidth="1"/>
    <col min="13067" max="13068" width="7.140625" style="128" customWidth="1"/>
    <col min="13069" max="13069" width="10.28515625" style="128"/>
    <col min="13070" max="13085" width="0" style="128" hidden="1" customWidth="1"/>
    <col min="13086" max="13086" width="10.28515625" style="128" customWidth="1"/>
    <col min="13087" max="13312" width="10.28515625" style="128"/>
    <col min="13313" max="13313" width="58.7109375" style="128" customWidth="1"/>
    <col min="13314" max="13316" width="14.28515625" style="128" customWidth="1"/>
    <col min="13317" max="13319" width="0" style="128" hidden="1" customWidth="1"/>
    <col min="13320" max="13322" width="14.28515625" style="128" customWidth="1"/>
    <col min="13323" max="13324" width="7.140625" style="128" customWidth="1"/>
    <col min="13325" max="13325" width="10.28515625" style="128"/>
    <col min="13326" max="13341" width="0" style="128" hidden="1" customWidth="1"/>
    <col min="13342" max="13342" width="10.28515625" style="128" customWidth="1"/>
    <col min="13343" max="13568" width="10.28515625" style="128"/>
    <col min="13569" max="13569" width="58.7109375" style="128" customWidth="1"/>
    <col min="13570" max="13572" width="14.28515625" style="128" customWidth="1"/>
    <col min="13573" max="13575" width="0" style="128" hidden="1" customWidth="1"/>
    <col min="13576" max="13578" width="14.28515625" style="128" customWidth="1"/>
    <col min="13579" max="13580" width="7.140625" style="128" customWidth="1"/>
    <col min="13581" max="13581" width="10.28515625" style="128"/>
    <col min="13582" max="13597" width="0" style="128" hidden="1" customWidth="1"/>
    <col min="13598" max="13598" width="10.28515625" style="128" customWidth="1"/>
    <col min="13599" max="13824" width="10.28515625" style="128"/>
    <col min="13825" max="13825" width="58.7109375" style="128" customWidth="1"/>
    <col min="13826" max="13828" width="14.28515625" style="128" customWidth="1"/>
    <col min="13829" max="13831" width="0" style="128" hidden="1" customWidth="1"/>
    <col min="13832" max="13834" width="14.28515625" style="128" customWidth="1"/>
    <col min="13835" max="13836" width="7.140625" style="128" customWidth="1"/>
    <col min="13837" max="13837" width="10.28515625" style="128"/>
    <col min="13838" max="13853" width="0" style="128" hidden="1" customWidth="1"/>
    <col min="13854" max="13854" width="10.28515625" style="128" customWidth="1"/>
    <col min="13855" max="14080" width="10.28515625" style="128"/>
    <col min="14081" max="14081" width="58.7109375" style="128" customWidth="1"/>
    <col min="14082" max="14084" width="14.28515625" style="128" customWidth="1"/>
    <col min="14085" max="14087" width="0" style="128" hidden="1" customWidth="1"/>
    <col min="14088" max="14090" width="14.28515625" style="128" customWidth="1"/>
    <col min="14091" max="14092" width="7.140625" style="128" customWidth="1"/>
    <col min="14093" max="14093" width="10.28515625" style="128"/>
    <col min="14094" max="14109" width="0" style="128" hidden="1" customWidth="1"/>
    <col min="14110" max="14110" width="10.28515625" style="128" customWidth="1"/>
    <col min="14111" max="14336" width="10.28515625" style="128"/>
    <col min="14337" max="14337" width="58.7109375" style="128" customWidth="1"/>
    <col min="14338" max="14340" width="14.28515625" style="128" customWidth="1"/>
    <col min="14341" max="14343" width="0" style="128" hidden="1" customWidth="1"/>
    <col min="14344" max="14346" width="14.28515625" style="128" customWidth="1"/>
    <col min="14347" max="14348" width="7.140625" style="128" customWidth="1"/>
    <col min="14349" max="14349" width="10.28515625" style="128"/>
    <col min="14350" max="14365" width="0" style="128" hidden="1" customWidth="1"/>
    <col min="14366" max="14366" width="10.28515625" style="128" customWidth="1"/>
    <col min="14367" max="14592" width="10.28515625" style="128"/>
    <col min="14593" max="14593" width="58.7109375" style="128" customWidth="1"/>
    <col min="14594" max="14596" width="14.28515625" style="128" customWidth="1"/>
    <col min="14597" max="14599" width="0" style="128" hidden="1" customWidth="1"/>
    <col min="14600" max="14602" width="14.28515625" style="128" customWidth="1"/>
    <col min="14603" max="14604" width="7.140625" style="128" customWidth="1"/>
    <col min="14605" max="14605" width="10.28515625" style="128"/>
    <col min="14606" max="14621" width="0" style="128" hidden="1" customWidth="1"/>
    <col min="14622" max="14622" width="10.28515625" style="128" customWidth="1"/>
    <col min="14623" max="14848" width="10.28515625" style="128"/>
    <col min="14849" max="14849" width="58.7109375" style="128" customWidth="1"/>
    <col min="14850" max="14852" width="14.28515625" style="128" customWidth="1"/>
    <col min="14853" max="14855" width="0" style="128" hidden="1" customWidth="1"/>
    <col min="14856" max="14858" width="14.28515625" style="128" customWidth="1"/>
    <col min="14859" max="14860" width="7.140625" style="128" customWidth="1"/>
    <col min="14861" max="14861" width="10.28515625" style="128"/>
    <col min="14862" max="14877" width="0" style="128" hidden="1" customWidth="1"/>
    <col min="14878" max="14878" width="10.28515625" style="128" customWidth="1"/>
    <col min="14879" max="15104" width="10.28515625" style="128"/>
    <col min="15105" max="15105" width="58.7109375" style="128" customWidth="1"/>
    <col min="15106" max="15108" width="14.28515625" style="128" customWidth="1"/>
    <col min="15109" max="15111" width="0" style="128" hidden="1" customWidth="1"/>
    <col min="15112" max="15114" width="14.28515625" style="128" customWidth="1"/>
    <col min="15115" max="15116" width="7.140625" style="128" customWidth="1"/>
    <col min="15117" max="15117" width="10.28515625" style="128"/>
    <col min="15118" max="15133" width="0" style="128" hidden="1" customWidth="1"/>
    <col min="15134" max="15134" width="10.28515625" style="128" customWidth="1"/>
    <col min="15135" max="15360" width="10.28515625" style="128"/>
    <col min="15361" max="15361" width="58.7109375" style="128" customWidth="1"/>
    <col min="15362" max="15364" width="14.28515625" style="128" customWidth="1"/>
    <col min="15365" max="15367" width="0" style="128" hidden="1" customWidth="1"/>
    <col min="15368" max="15370" width="14.28515625" style="128" customWidth="1"/>
    <col min="15371" max="15372" width="7.140625" style="128" customWidth="1"/>
    <col min="15373" max="15373" width="10.28515625" style="128"/>
    <col min="15374" max="15389" width="0" style="128" hidden="1" customWidth="1"/>
    <col min="15390" max="15390" width="10.28515625" style="128" customWidth="1"/>
    <col min="15391" max="15616" width="10.28515625" style="128"/>
    <col min="15617" max="15617" width="58.7109375" style="128" customWidth="1"/>
    <col min="15618" max="15620" width="14.28515625" style="128" customWidth="1"/>
    <col min="15621" max="15623" width="0" style="128" hidden="1" customWidth="1"/>
    <col min="15624" max="15626" width="14.28515625" style="128" customWidth="1"/>
    <col min="15627" max="15628" width="7.140625" style="128" customWidth="1"/>
    <col min="15629" max="15629" width="10.28515625" style="128"/>
    <col min="15630" max="15645" width="0" style="128" hidden="1" customWidth="1"/>
    <col min="15646" max="15646" width="10.28515625" style="128" customWidth="1"/>
    <col min="15647" max="15872" width="10.28515625" style="128"/>
    <col min="15873" max="15873" width="58.7109375" style="128" customWidth="1"/>
    <col min="15874" max="15876" width="14.28515625" style="128" customWidth="1"/>
    <col min="15877" max="15879" width="0" style="128" hidden="1" customWidth="1"/>
    <col min="15880" max="15882" width="14.28515625" style="128" customWidth="1"/>
    <col min="15883" max="15884" width="7.140625" style="128" customWidth="1"/>
    <col min="15885" max="15885" width="10.28515625" style="128"/>
    <col min="15886" max="15901" width="0" style="128" hidden="1" customWidth="1"/>
    <col min="15902" max="15902" width="10.28515625" style="128" customWidth="1"/>
    <col min="15903" max="16128" width="10.28515625" style="128"/>
    <col min="16129" max="16129" width="58.7109375" style="128" customWidth="1"/>
    <col min="16130" max="16132" width="14.28515625" style="128" customWidth="1"/>
    <col min="16133" max="16135" width="0" style="128" hidden="1" customWidth="1"/>
    <col min="16136" max="16138" width="14.28515625" style="128" customWidth="1"/>
    <col min="16139" max="16140" width="7.140625" style="128" customWidth="1"/>
    <col min="16141" max="16141" width="10.28515625" style="128"/>
    <col min="16142" max="16157" width="0" style="128" hidden="1" customWidth="1"/>
    <col min="16158" max="16158" width="10.28515625" style="128" customWidth="1"/>
    <col min="16159" max="16384" width="10.28515625" style="128"/>
  </cols>
  <sheetData>
    <row r="1" spans="1:30">
      <c r="A1" s="127"/>
      <c r="B1" s="127"/>
      <c r="L1" s="130" t="s">
        <v>180</v>
      </c>
    </row>
    <row r="2" spans="1:30">
      <c r="A2" s="185" t="s">
        <v>181</v>
      </c>
      <c r="B2" s="185"/>
      <c r="C2" s="185"/>
      <c r="D2" s="185"/>
      <c r="E2" s="185"/>
      <c r="F2" s="185"/>
      <c r="G2" s="185"/>
      <c r="H2" s="185"/>
      <c r="I2" s="185"/>
      <c r="J2" s="185"/>
      <c r="K2" s="185"/>
      <c r="L2" s="185"/>
    </row>
    <row r="3" spans="1:30">
      <c r="A3" s="186" t="s">
        <v>137</v>
      </c>
      <c r="B3" s="186"/>
      <c r="C3" s="186"/>
      <c r="D3" s="186"/>
      <c r="E3" s="186"/>
      <c r="F3" s="186"/>
      <c r="G3" s="186"/>
      <c r="H3" s="186"/>
      <c r="I3" s="186"/>
      <c r="J3" s="186"/>
      <c r="K3" s="186"/>
      <c r="L3" s="186"/>
    </row>
    <row r="4" spans="1:30" s="135" customFormat="1">
      <c r="A4" s="132"/>
      <c r="B4" s="133"/>
      <c r="C4" s="133"/>
      <c r="D4" s="133"/>
      <c r="E4" s="133"/>
      <c r="F4" s="133"/>
      <c r="G4" s="133"/>
      <c r="H4" s="134"/>
      <c r="I4" s="134"/>
      <c r="J4" s="134"/>
      <c r="L4" s="4" t="s">
        <v>182</v>
      </c>
      <c r="N4" s="136"/>
    </row>
    <row r="5" spans="1:30" s="137" customFormat="1">
      <c r="A5" s="187" t="s">
        <v>110</v>
      </c>
      <c r="B5" s="190" t="s">
        <v>183</v>
      </c>
      <c r="C5" s="190"/>
      <c r="D5" s="190"/>
      <c r="E5" s="190" t="s">
        <v>140</v>
      </c>
      <c r="F5" s="190"/>
      <c r="G5" s="190"/>
      <c r="H5" s="190" t="s">
        <v>184</v>
      </c>
      <c r="I5" s="190"/>
      <c r="J5" s="190"/>
      <c r="K5" s="191" t="s">
        <v>111</v>
      </c>
      <c r="L5" s="191"/>
      <c r="N5" s="138"/>
    </row>
    <row r="6" spans="1:30" s="137" customFormat="1" ht="15" customHeight="1">
      <c r="A6" s="188"/>
      <c r="B6" s="187" t="s">
        <v>93</v>
      </c>
      <c r="C6" s="192" t="s">
        <v>112</v>
      </c>
      <c r="D6" s="193"/>
      <c r="E6" s="187" t="s">
        <v>93</v>
      </c>
      <c r="F6" s="192" t="s">
        <v>112</v>
      </c>
      <c r="G6" s="193"/>
      <c r="H6" s="187" t="s">
        <v>93</v>
      </c>
      <c r="I6" s="192" t="s">
        <v>112</v>
      </c>
      <c r="J6" s="193"/>
      <c r="K6" s="190" t="s">
        <v>94</v>
      </c>
      <c r="L6" s="194" t="s">
        <v>113</v>
      </c>
      <c r="N6" s="138"/>
    </row>
    <row r="7" spans="1:30" s="137" customFormat="1" ht="15" customHeight="1">
      <c r="A7" s="188"/>
      <c r="B7" s="188"/>
      <c r="C7" s="187" t="s">
        <v>185</v>
      </c>
      <c r="D7" s="187" t="s">
        <v>186</v>
      </c>
      <c r="E7" s="188"/>
      <c r="F7" s="187" t="s">
        <v>185</v>
      </c>
      <c r="G7" s="187" t="s">
        <v>186</v>
      </c>
      <c r="H7" s="188"/>
      <c r="I7" s="187" t="s">
        <v>185</v>
      </c>
      <c r="J7" s="187" t="s">
        <v>186</v>
      </c>
      <c r="K7" s="190"/>
      <c r="L7" s="194"/>
      <c r="N7" s="138"/>
    </row>
    <row r="8" spans="1:30" s="137" customFormat="1">
      <c r="A8" s="189"/>
      <c r="B8" s="189"/>
      <c r="C8" s="189"/>
      <c r="D8" s="189"/>
      <c r="E8" s="189"/>
      <c r="F8" s="189"/>
      <c r="G8" s="189"/>
      <c r="H8" s="189"/>
      <c r="I8" s="189"/>
      <c r="J8" s="189"/>
      <c r="K8" s="190"/>
      <c r="L8" s="194"/>
      <c r="N8" s="139">
        <v>106.17396788314804</v>
      </c>
      <c r="O8" s="137">
        <v>142.43749563103745</v>
      </c>
      <c r="P8" s="137">
        <v>352.85714285714283</v>
      </c>
    </row>
    <row r="9" spans="1:30" s="137" customFormat="1" ht="15" customHeight="1">
      <c r="A9" s="140">
        <v>1</v>
      </c>
      <c r="B9" s="140">
        <v>2</v>
      </c>
      <c r="C9" s="140">
        <v>3</v>
      </c>
      <c r="D9" s="140">
        <v>4</v>
      </c>
      <c r="E9" s="140"/>
      <c r="F9" s="140"/>
      <c r="G9" s="140"/>
      <c r="H9" s="140">
        <v>5</v>
      </c>
      <c r="I9" s="140">
        <v>6</v>
      </c>
      <c r="J9" s="140">
        <v>7</v>
      </c>
      <c r="K9" s="140">
        <v>8</v>
      </c>
      <c r="L9" s="140">
        <v>9</v>
      </c>
      <c r="N9" s="138"/>
    </row>
    <row r="10" spans="1:30" s="11" customFormat="1" ht="20.25" customHeight="1">
      <c r="A10" s="7" t="s">
        <v>114</v>
      </c>
      <c r="B10" s="8">
        <v>14030780</v>
      </c>
      <c r="C10" s="8">
        <v>8678238</v>
      </c>
      <c r="D10" s="8">
        <v>5352542</v>
      </c>
      <c r="E10" s="8">
        <v>8257345</v>
      </c>
      <c r="F10" s="8">
        <v>4232353</v>
      </c>
      <c r="G10" s="8">
        <v>4024992</v>
      </c>
      <c r="H10" s="8">
        <v>16838057.404342595</v>
      </c>
      <c r="I10" s="8">
        <v>9214029.6269431487</v>
      </c>
      <c r="J10" s="8">
        <v>7624026.777399444</v>
      </c>
      <c r="K10" s="9">
        <v>120.00799245902648</v>
      </c>
      <c r="L10" s="10">
        <v>122.82249187173933</v>
      </c>
      <c r="N10" s="8">
        <v>13709262.161792148</v>
      </c>
      <c r="O10" s="11">
        <v>106.17396788314804</v>
      </c>
      <c r="P10" s="11">
        <v>142.43749563103745</v>
      </c>
      <c r="Q10" s="141"/>
      <c r="AD10" s="142"/>
    </row>
    <row r="11" spans="1:30" s="137" customFormat="1" ht="20.25" customHeight="1">
      <c r="A11" s="12" t="s">
        <v>115</v>
      </c>
      <c r="B11" s="13">
        <v>4694320</v>
      </c>
      <c r="C11" s="13">
        <v>3840570</v>
      </c>
      <c r="D11" s="13">
        <v>853750</v>
      </c>
      <c r="E11" s="13">
        <v>2073575</v>
      </c>
      <c r="F11" s="13">
        <v>1140192</v>
      </c>
      <c r="G11" s="13">
        <v>933383</v>
      </c>
      <c r="H11" s="13">
        <v>6469320</v>
      </c>
      <c r="I11" s="13">
        <v>3845570</v>
      </c>
      <c r="J11" s="13">
        <v>2623750</v>
      </c>
      <c r="K11" s="14">
        <v>137.81165323199099</v>
      </c>
      <c r="L11" s="15">
        <v>191.30717639961676</v>
      </c>
      <c r="N11" s="141">
        <v>3381640</v>
      </c>
      <c r="O11" s="11">
        <v>100.1301890084024</v>
      </c>
      <c r="P11" s="11">
        <v>307.32064421669105</v>
      </c>
      <c r="AD11" s="143"/>
    </row>
    <row r="12" spans="1:30" s="137" customFormat="1" ht="20.25" customHeight="1">
      <c r="A12" s="16" t="s">
        <v>116</v>
      </c>
      <c r="B12" s="144">
        <v>582040</v>
      </c>
      <c r="C12" s="144">
        <v>428290</v>
      </c>
      <c r="D12" s="144">
        <v>153750</v>
      </c>
      <c r="E12" s="144">
        <v>341205</v>
      </c>
      <c r="F12" s="144">
        <v>261250</v>
      </c>
      <c r="G12" s="144">
        <v>79955</v>
      </c>
      <c r="H12" s="144">
        <v>582040</v>
      </c>
      <c r="I12" s="144">
        <v>428290</v>
      </c>
      <c r="J12" s="144">
        <v>153750</v>
      </c>
      <c r="K12" s="145">
        <v>100</v>
      </c>
      <c r="L12" s="146">
        <v>112.65871786930938</v>
      </c>
      <c r="N12" s="147">
        <v>516640</v>
      </c>
      <c r="O12" s="11">
        <v>100</v>
      </c>
      <c r="P12" s="11">
        <v>100</v>
      </c>
    </row>
    <row r="13" spans="1:30" s="137" customFormat="1" ht="20.25" customHeight="1">
      <c r="A13" s="148" t="s">
        <v>187</v>
      </c>
      <c r="B13" s="144">
        <v>3832600</v>
      </c>
      <c r="C13" s="144">
        <v>3132600</v>
      </c>
      <c r="D13" s="144">
        <v>700000</v>
      </c>
      <c r="E13" s="144">
        <v>744879</v>
      </c>
      <c r="F13" s="144">
        <v>356474</v>
      </c>
      <c r="G13" s="144">
        <v>388405</v>
      </c>
      <c r="H13" s="144">
        <v>5602600</v>
      </c>
      <c r="I13" s="17">
        <v>3132600</v>
      </c>
      <c r="J13" s="17">
        <v>2470000</v>
      </c>
      <c r="K13" s="145">
        <v>146.18274800396597</v>
      </c>
      <c r="L13" s="146">
        <v>215.48461538461538</v>
      </c>
      <c r="N13" s="147">
        <v>2600000</v>
      </c>
      <c r="O13" s="11">
        <v>100</v>
      </c>
      <c r="P13" s="142">
        <v>352.85714285714283</v>
      </c>
    </row>
    <row r="14" spans="1:30" s="137" customFormat="1" ht="20.25" customHeight="1">
      <c r="A14" s="16" t="s">
        <v>117</v>
      </c>
      <c r="B14" s="144">
        <v>105000</v>
      </c>
      <c r="C14" s="144">
        <v>105000</v>
      </c>
      <c r="D14" s="144"/>
      <c r="E14" s="144">
        <v>42764</v>
      </c>
      <c r="F14" s="144">
        <v>42764</v>
      </c>
      <c r="G14" s="144">
        <v>0</v>
      </c>
      <c r="H14" s="144">
        <v>110000</v>
      </c>
      <c r="I14" s="144">
        <v>110000</v>
      </c>
      <c r="J14" s="144">
        <v>0</v>
      </c>
      <c r="K14" s="145">
        <v>104.76190476190476</v>
      </c>
      <c r="L14" s="146">
        <v>100</v>
      </c>
      <c r="N14" s="147">
        <v>110000</v>
      </c>
      <c r="O14" s="11">
        <v>104.76190476190476</v>
      </c>
      <c r="P14" s="11" t="e">
        <v>#DIV/0!</v>
      </c>
    </row>
    <row r="15" spans="1:30" s="137" customFormat="1" ht="19.5" customHeight="1">
      <c r="A15" s="16" t="s">
        <v>118</v>
      </c>
      <c r="B15" s="144">
        <v>116100</v>
      </c>
      <c r="C15" s="144">
        <v>116100</v>
      </c>
      <c r="D15" s="144"/>
      <c r="E15" s="144"/>
      <c r="F15" s="144"/>
      <c r="G15" s="144"/>
      <c r="H15" s="144">
        <v>116100</v>
      </c>
      <c r="I15" s="144">
        <v>116100</v>
      </c>
      <c r="J15" s="144"/>
      <c r="K15" s="145">
        <v>100</v>
      </c>
      <c r="L15" s="146">
        <v>258</v>
      </c>
      <c r="N15" s="147">
        <v>45000</v>
      </c>
      <c r="O15" s="11">
        <v>100</v>
      </c>
      <c r="P15" s="11" t="e">
        <v>#DIV/0!</v>
      </c>
    </row>
    <row r="16" spans="1:30" s="137" customFormat="1" ht="20.25" customHeight="1">
      <c r="A16" s="16" t="s">
        <v>119</v>
      </c>
      <c r="B16" s="144">
        <v>58580</v>
      </c>
      <c r="C16" s="144">
        <v>58580</v>
      </c>
      <c r="D16" s="144"/>
      <c r="E16" s="144">
        <v>944727</v>
      </c>
      <c r="F16" s="144">
        <v>479704</v>
      </c>
      <c r="G16" s="144">
        <v>465023</v>
      </c>
      <c r="H16" s="144">
        <v>58580</v>
      </c>
      <c r="I16" s="144">
        <v>58580</v>
      </c>
      <c r="J16" s="144"/>
      <c r="K16" s="145">
        <v>100</v>
      </c>
      <c r="L16" s="146">
        <v>53.254545454545458</v>
      </c>
      <c r="N16" s="147">
        <v>110000</v>
      </c>
      <c r="O16" s="11">
        <v>100</v>
      </c>
      <c r="P16" s="11" t="e">
        <v>#DIV/0!</v>
      </c>
    </row>
    <row r="17" spans="1:28" s="137" customFormat="1" ht="20.25" customHeight="1">
      <c r="A17" s="12" t="s">
        <v>120</v>
      </c>
      <c r="B17" s="13">
        <v>6488250</v>
      </c>
      <c r="C17" s="13">
        <v>2721975</v>
      </c>
      <c r="D17" s="13">
        <v>3766275</v>
      </c>
      <c r="E17" s="13">
        <v>5217798</v>
      </c>
      <c r="F17" s="13">
        <v>2173476</v>
      </c>
      <c r="G17" s="13">
        <v>3044322</v>
      </c>
      <c r="H17" s="13">
        <v>6621615.3543425947</v>
      </c>
      <c r="I17" s="13">
        <v>2760725.5769431489</v>
      </c>
      <c r="J17" s="13">
        <v>3860889.777399444</v>
      </c>
      <c r="K17" s="14">
        <v>102.0554903763356</v>
      </c>
      <c r="L17" s="15">
        <v>103.35131166598958</v>
      </c>
      <c r="N17" s="141">
        <v>6406900.1617921479</v>
      </c>
      <c r="O17" s="11"/>
      <c r="P17" s="11"/>
      <c r="R17" s="138"/>
    </row>
    <row r="18" spans="1:28" s="137" customFormat="1" ht="20.25" customHeight="1">
      <c r="A18" s="18" t="s">
        <v>121</v>
      </c>
      <c r="B18" s="144">
        <v>612490</v>
      </c>
      <c r="C18" s="144">
        <v>380333</v>
      </c>
      <c r="D18" s="144">
        <v>232157</v>
      </c>
      <c r="E18" s="144">
        <v>944261</v>
      </c>
      <c r="F18" s="144">
        <v>742705</v>
      </c>
      <c r="G18" s="144">
        <v>201556</v>
      </c>
      <c r="H18" s="144">
        <v>614586.78715601889</v>
      </c>
      <c r="I18" s="149">
        <v>381266.88630426617</v>
      </c>
      <c r="J18" s="149">
        <v>233319.90085175273</v>
      </c>
      <c r="K18" s="145">
        <v>100.34233818609592</v>
      </c>
      <c r="L18" s="146">
        <v>114.88701812502283</v>
      </c>
      <c r="N18" s="138">
        <v>534948.8542623769</v>
      </c>
      <c r="O18" s="11"/>
      <c r="P18" s="11"/>
    </row>
    <row r="19" spans="1:28" s="137" customFormat="1" ht="20.25" customHeight="1">
      <c r="A19" s="18" t="s">
        <v>122</v>
      </c>
      <c r="B19" s="144">
        <v>39113</v>
      </c>
      <c r="C19" s="144">
        <v>10250</v>
      </c>
      <c r="D19" s="144">
        <v>28863</v>
      </c>
      <c r="E19" s="144">
        <v>64370</v>
      </c>
      <c r="F19" s="144">
        <v>2909</v>
      </c>
      <c r="G19" s="144">
        <v>61461</v>
      </c>
      <c r="H19" s="144">
        <v>39121.092226762587</v>
      </c>
      <c r="I19" s="149">
        <v>10258.09222676259</v>
      </c>
      <c r="J19" s="149">
        <v>28863</v>
      </c>
      <c r="K19" s="145">
        <v>100.02068935331626</v>
      </c>
      <c r="L19" s="146">
        <v>108.90078870853998</v>
      </c>
      <c r="N19" s="138">
        <v>35923.607799999998</v>
      </c>
    </row>
    <row r="20" spans="1:28" s="137" customFormat="1" ht="20.25" customHeight="1">
      <c r="A20" s="16" t="s">
        <v>123</v>
      </c>
      <c r="B20" s="144">
        <v>3066727</v>
      </c>
      <c r="C20" s="144">
        <v>576055</v>
      </c>
      <c r="D20" s="144">
        <v>2490672</v>
      </c>
      <c r="E20" s="144">
        <v>1939130</v>
      </c>
      <c r="F20" s="144">
        <v>358690</v>
      </c>
      <c r="G20" s="144">
        <v>1580440</v>
      </c>
      <c r="H20" s="144">
        <v>3148546.7840214944</v>
      </c>
      <c r="I20" s="149">
        <v>588918.01145170105</v>
      </c>
      <c r="J20" s="149">
        <v>2559628.7725697933</v>
      </c>
      <c r="K20" s="145">
        <v>102.66798394579936</v>
      </c>
      <c r="L20" s="146">
        <v>105.53744764730313</v>
      </c>
      <c r="N20" s="138">
        <v>2983345.5841604783</v>
      </c>
      <c r="Z20" s="150">
        <v>8077409.3543425929</v>
      </c>
      <c r="AA20" s="150">
        <v>3172740.0899431487</v>
      </c>
      <c r="AB20" s="150">
        <v>4904669.2643994438</v>
      </c>
    </row>
    <row r="21" spans="1:28" s="137" customFormat="1" ht="20.25" customHeight="1">
      <c r="A21" s="16" t="s">
        <v>124</v>
      </c>
      <c r="B21" s="144">
        <v>902689</v>
      </c>
      <c r="C21" s="144">
        <v>902689</v>
      </c>
      <c r="D21" s="144"/>
      <c r="E21" s="144">
        <v>547280</v>
      </c>
      <c r="F21" s="144">
        <v>543494</v>
      </c>
      <c r="G21" s="144">
        <v>3786</v>
      </c>
      <c r="H21" s="144">
        <v>919577.59080296347</v>
      </c>
      <c r="I21" s="149">
        <v>919577.59080296347</v>
      </c>
      <c r="J21" s="149">
        <v>0</v>
      </c>
      <c r="K21" s="145">
        <v>101.87092019543425</v>
      </c>
      <c r="L21" s="146">
        <v>99.08352947876682</v>
      </c>
      <c r="N21" s="138">
        <v>928083.19974110846</v>
      </c>
      <c r="Z21" s="151">
        <v>7944044</v>
      </c>
      <c r="AA21" s="151">
        <v>3133989.5129999998</v>
      </c>
      <c r="AB21" s="151">
        <v>4810054.4869999997</v>
      </c>
    </row>
    <row r="22" spans="1:28" s="137" customFormat="1" ht="20.25" customHeight="1">
      <c r="A22" s="19" t="s">
        <v>188</v>
      </c>
      <c r="B22" s="144">
        <v>55963</v>
      </c>
      <c r="C22" s="144">
        <v>52923</v>
      </c>
      <c r="D22" s="144">
        <v>3040</v>
      </c>
      <c r="E22" s="144">
        <v>51462</v>
      </c>
      <c r="F22" s="144">
        <v>50671</v>
      </c>
      <c r="G22" s="144">
        <v>791</v>
      </c>
      <c r="H22" s="144">
        <v>56119.17958377266</v>
      </c>
      <c r="I22" s="149">
        <v>53079.17958377266</v>
      </c>
      <c r="J22" s="149">
        <v>3040</v>
      </c>
      <c r="K22" s="145">
        <v>100.27907650371256</v>
      </c>
      <c r="L22" s="146">
        <v>100.83552871928937</v>
      </c>
      <c r="N22" s="6">
        <v>55654.172984999997</v>
      </c>
      <c r="R22" s="137" t="s">
        <v>189</v>
      </c>
      <c r="S22" s="5" t="s">
        <v>190</v>
      </c>
      <c r="T22" s="137" t="s">
        <v>190</v>
      </c>
      <c r="U22" s="137" t="s">
        <v>191</v>
      </c>
      <c r="V22" s="137" t="s">
        <v>192</v>
      </c>
      <c r="Z22" s="137" t="s">
        <v>193</v>
      </c>
      <c r="AA22" s="137" t="s">
        <v>194</v>
      </c>
      <c r="AB22" s="137" t="s">
        <v>195</v>
      </c>
    </row>
    <row r="23" spans="1:28" s="137" customFormat="1" ht="20.25" customHeight="1">
      <c r="A23" s="16" t="s">
        <v>125</v>
      </c>
      <c r="B23" s="144">
        <v>97221</v>
      </c>
      <c r="C23" s="144">
        <v>70037</v>
      </c>
      <c r="D23" s="144">
        <v>27184</v>
      </c>
      <c r="E23" s="144">
        <v>62237</v>
      </c>
      <c r="F23" s="144">
        <v>45376</v>
      </c>
      <c r="G23" s="144">
        <v>16861</v>
      </c>
      <c r="H23" s="144">
        <v>99351.40174433004</v>
      </c>
      <c r="I23" s="149">
        <v>70710.891408468364</v>
      </c>
      <c r="J23" s="149">
        <v>28640.510335861683</v>
      </c>
      <c r="K23" s="145">
        <v>102.19129791334181</v>
      </c>
      <c r="L23" s="146">
        <v>91.758565109542616</v>
      </c>
      <c r="N23" s="138">
        <v>108274.79878932609</v>
      </c>
      <c r="R23" s="137">
        <v>0</v>
      </c>
      <c r="S23" s="137">
        <v>0</v>
      </c>
      <c r="T23" s="137">
        <v>0</v>
      </c>
      <c r="U23" s="137">
        <v>0</v>
      </c>
      <c r="V23" s="137">
        <v>101205.636</v>
      </c>
      <c r="X23" s="137" t="s">
        <v>196</v>
      </c>
      <c r="Z23" s="151">
        <v>133365.35434259329</v>
      </c>
      <c r="AA23" s="151">
        <v>38750.576943149041</v>
      </c>
      <c r="AB23" s="151">
        <v>94614.777399444225</v>
      </c>
    </row>
    <row r="24" spans="1:28" s="137" customFormat="1" ht="20.25" customHeight="1">
      <c r="A24" s="16" t="s">
        <v>197</v>
      </c>
      <c r="B24" s="144">
        <v>36984</v>
      </c>
      <c r="C24" s="144">
        <v>22154</v>
      </c>
      <c r="D24" s="144">
        <v>14830</v>
      </c>
      <c r="E24" s="144">
        <v>27862</v>
      </c>
      <c r="F24" s="144">
        <v>12547</v>
      </c>
      <c r="G24" s="144">
        <v>15315</v>
      </c>
      <c r="H24" s="144">
        <v>37591.657653155686</v>
      </c>
      <c r="I24" s="149">
        <v>22451.797508602162</v>
      </c>
      <c r="J24" s="149">
        <v>15139.860144553522</v>
      </c>
      <c r="K24" s="145">
        <v>101.64302848030415</v>
      </c>
      <c r="L24" s="146">
        <v>122.63285010921111</v>
      </c>
      <c r="N24" s="138">
        <v>30653.82368564239</v>
      </c>
      <c r="Q24" s="137" t="s">
        <v>198</v>
      </c>
      <c r="X24" s="137">
        <v>1</v>
      </c>
      <c r="Y24" s="137" t="s">
        <v>199</v>
      </c>
      <c r="Z24" s="151">
        <v>81819.784021494517</v>
      </c>
      <c r="AA24" s="152">
        <v>12863.011451701052</v>
      </c>
      <c r="AB24" s="151">
        <v>68956.772569793466</v>
      </c>
    </row>
    <row r="25" spans="1:28" s="137" customFormat="1" ht="20.25" customHeight="1">
      <c r="A25" s="16" t="s">
        <v>126</v>
      </c>
      <c r="B25" s="144">
        <v>50431</v>
      </c>
      <c r="C25" s="144">
        <v>41386</v>
      </c>
      <c r="D25" s="144">
        <v>9045</v>
      </c>
      <c r="E25" s="144">
        <v>33790</v>
      </c>
      <c r="F25" s="144">
        <v>25161</v>
      </c>
      <c r="G25" s="144">
        <v>8629</v>
      </c>
      <c r="H25" s="144">
        <v>50590.176637194018</v>
      </c>
      <c r="I25" s="149">
        <v>41471.481505828779</v>
      </c>
      <c r="J25" s="149">
        <v>9118.6951313652426</v>
      </c>
      <c r="K25" s="145">
        <v>100.31563252204798</v>
      </c>
      <c r="L25" s="146">
        <v>103.0659176935157</v>
      </c>
      <c r="N25" s="138">
        <v>49085.262877717389</v>
      </c>
      <c r="Q25" s="137" t="s">
        <v>200</v>
      </c>
      <c r="Y25" s="137" t="s">
        <v>201</v>
      </c>
      <c r="Z25" s="151">
        <v>81586.356239395303</v>
      </c>
      <c r="AA25" s="152">
        <v>12651.817998739978</v>
      </c>
      <c r="AB25" s="151">
        <v>68934.538240655325</v>
      </c>
    </row>
    <row r="26" spans="1:28" s="137" customFormat="1" ht="20.25" customHeight="1">
      <c r="A26" s="153" t="s">
        <v>127</v>
      </c>
      <c r="B26" s="144">
        <v>186350</v>
      </c>
      <c r="C26" s="154">
        <v>131767</v>
      </c>
      <c r="D26" s="154">
        <v>54583</v>
      </c>
      <c r="E26" s="154">
        <v>440178</v>
      </c>
      <c r="F26" s="154">
        <v>33811</v>
      </c>
      <c r="G26" s="154">
        <v>406367</v>
      </c>
      <c r="H26" s="144">
        <v>186754.30090315154</v>
      </c>
      <c r="I26" s="149">
        <v>132103.3250333055</v>
      </c>
      <c r="J26" s="149">
        <v>54650.975869846043</v>
      </c>
      <c r="K26" s="155">
        <v>100.2169578229952</v>
      </c>
      <c r="L26" s="156">
        <v>65.031127036801848</v>
      </c>
      <c r="N26" s="138">
        <v>287176.7865832391</v>
      </c>
      <c r="Q26" s="137" t="s">
        <v>202</v>
      </c>
      <c r="Y26" s="137" t="s">
        <v>203</v>
      </c>
      <c r="Z26" s="151">
        <v>233.42778209920368</v>
      </c>
      <c r="AA26" s="152">
        <v>211.19345296107417</v>
      </c>
      <c r="AB26" s="151">
        <v>22.234329138129524</v>
      </c>
    </row>
    <row r="27" spans="1:28" s="137" customFormat="1" ht="20.25" customHeight="1">
      <c r="A27" s="16" t="s">
        <v>128</v>
      </c>
      <c r="B27" s="144">
        <v>1199764</v>
      </c>
      <c r="C27" s="144">
        <v>411457</v>
      </c>
      <c r="D27" s="144">
        <v>788307</v>
      </c>
      <c r="E27" s="144">
        <v>878406</v>
      </c>
      <c r="F27" s="144">
        <v>251058</v>
      </c>
      <c r="G27" s="144">
        <v>627348</v>
      </c>
      <c r="H27" s="144">
        <v>1228858.3836137499</v>
      </c>
      <c r="I27" s="149">
        <v>417964.32111747831</v>
      </c>
      <c r="J27" s="149">
        <v>810894.06249627157</v>
      </c>
      <c r="K27" s="145">
        <v>102.42500888622678</v>
      </c>
      <c r="L27" s="146">
        <v>106.5484390079164</v>
      </c>
      <c r="N27" s="138">
        <v>1153333.0709072589</v>
      </c>
      <c r="Q27" s="137" t="s">
        <v>204</v>
      </c>
      <c r="X27" s="137">
        <v>2</v>
      </c>
      <c r="Y27" s="137" t="s">
        <v>205</v>
      </c>
      <c r="Z27" s="151">
        <v>16888.590802963488</v>
      </c>
      <c r="AA27" s="152">
        <v>16888.590802963488</v>
      </c>
      <c r="AB27" s="151">
        <v>0</v>
      </c>
    </row>
    <row r="28" spans="1:28" s="137" customFormat="1" ht="20.25" customHeight="1">
      <c r="A28" s="16" t="s">
        <v>129</v>
      </c>
      <c r="B28" s="144">
        <v>36417</v>
      </c>
      <c r="C28" s="144">
        <v>13163</v>
      </c>
      <c r="D28" s="144">
        <v>23254</v>
      </c>
      <c r="E28" s="144">
        <v>35212</v>
      </c>
      <c r="F28" s="144">
        <v>7211</v>
      </c>
      <c r="G28" s="144">
        <v>28001</v>
      </c>
      <c r="H28" s="144">
        <v>36417</v>
      </c>
      <c r="I28" s="149">
        <v>13163</v>
      </c>
      <c r="J28" s="149">
        <v>23254</v>
      </c>
      <c r="K28" s="145">
        <v>100</v>
      </c>
      <c r="L28" s="146">
        <v>101.71494008881938</v>
      </c>
      <c r="N28" s="138">
        <v>35803</v>
      </c>
      <c r="Q28" s="137" t="s">
        <v>206</v>
      </c>
      <c r="X28" s="137">
        <v>3</v>
      </c>
      <c r="Y28" s="137" t="s">
        <v>207</v>
      </c>
      <c r="Z28" s="151">
        <v>156.17958377266189</v>
      </c>
      <c r="AA28" s="152">
        <v>156.17958377266189</v>
      </c>
      <c r="AB28" s="151">
        <v>0</v>
      </c>
    </row>
    <row r="29" spans="1:28" s="137" customFormat="1" ht="20.25" customHeight="1">
      <c r="A29" s="16" t="s">
        <v>130</v>
      </c>
      <c r="B29" s="144">
        <v>144104</v>
      </c>
      <c r="C29" s="144">
        <v>67841</v>
      </c>
      <c r="D29" s="144">
        <v>76263</v>
      </c>
      <c r="E29" s="144">
        <v>117431</v>
      </c>
      <c r="F29" s="144">
        <v>52785</v>
      </c>
      <c r="G29" s="144">
        <v>64646</v>
      </c>
      <c r="H29" s="144">
        <v>144104</v>
      </c>
      <c r="I29" s="149">
        <v>67841</v>
      </c>
      <c r="J29" s="149">
        <v>76263</v>
      </c>
      <c r="K29" s="145">
        <v>100</v>
      </c>
      <c r="L29" s="146">
        <v>98.614238104688326</v>
      </c>
      <c r="N29" s="138">
        <v>146129</v>
      </c>
      <c r="Q29" s="137" t="s">
        <v>208</v>
      </c>
      <c r="X29" s="137">
        <v>4</v>
      </c>
      <c r="Y29" s="137" t="s">
        <v>209</v>
      </c>
      <c r="Z29" s="151">
        <v>2130.401744330049</v>
      </c>
      <c r="AA29" s="152">
        <v>673.89140846836563</v>
      </c>
      <c r="AB29" s="151">
        <v>1456.5103358616832</v>
      </c>
    </row>
    <row r="30" spans="1:28" s="137" customFormat="1" ht="20.25" customHeight="1">
      <c r="A30" s="16" t="s">
        <v>131</v>
      </c>
      <c r="B30" s="144">
        <v>59997</v>
      </c>
      <c r="C30" s="144">
        <v>41920</v>
      </c>
      <c r="D30" s="144">
        <v>18077</v>
      </c>
      <c r="E30" s="144">
        <v>76179</v>
      </c>
      <c r="F30" s="144">
        <v>47058</v>
      </c>
      <c r="G30" s="144">
        <v>29121</v>
      </c>
      <c r="H30" s="144">
        <v>59997</v>
      </c>
      <c r="I30" s="149">
        <v>41920</v>
      </c>
      <c r="J30" s="149">
        <v>18077</v>
      </c>
      <c r="K30" s="145">
        <v>100</v>
      </c>
      <c r="L30" s="146">
        <v>102.57826257928841</v>
      </c>
      <c r="N30" s="138">
        <v>58489</v>
      </c>
      <c r="Q30" s="137" t="s">
        <v>210</v>
      </c>
      <c r="X30" s="137">
        <v>5</v>
      </c>
      <c r="Y30" s="137" t="s">
        <v>211</v>
      </c>
      <c r="Z30" s="151">
        <v>607.65765315568285</v>
      </c>
      <c r="AA30" s="152">
        <v>297.79750860216018</v>
      </c>
      <c r="AB30" s="151">
        <v>309.86014455352267</v>
      </c>
    </row>
    <row r="31" spans="1:28" s="23" customFormat="1" ht="21" customHeight="1">
      <c r="A31" s="20" t="s">
        <v>212</v>
      </c>
      <c r="B31" s="21">
        <v>1360</v>
      </c>
      <c r="C31" s="21">
        <v>1360</v>
      </c>
      <c r="D31" s="21"/>
      <c r="E31" s="21"/>
      <c r="F31" s="21"/>
      <c r="G31" s="21"/>
      <c r="H31" s="21">
        <v>1360</v>
      </c>
      <c r="I31" s="21">
        <v>1360</v>
      </c>
      <c r="J31" s="21">
        <v>0</v>
      </c>
      <c r="K31" s="157">
        <v>100</v>
      </c>
      <c r="L31" s="22">
        <v>100</v>
      </c>
      <c r="N31" s="158">
        <v>1360</v>
      </c>
      <c r="Q31" s="23" t="s">
        <v>213</v>
      </c>
      <c r="S31" s="137"/>
      <c r="X31" s="23">
        <v>6</v>
      </c>
      <c r="Y31" s="23" t="s">
        <v>214</v>
      </c>
      <c r="Z31" s="151">
        <v>159.17663719401872</v>
      </c>
      <c r="AA31" s="152">
        <v>85.481505828777017</v>
      </c>
      <c r="AB31" s="151">
        <v>73.695131365241707</v>
      </c>
    </row>
    <row r="32" spans="1:28" s="23" customFormat="1" ht="21" customHeight="1">
      <c r="A32" s="20" t="s">
        <v>132</v>
      </c>
      <c r="B32" s="21">
        <v>186606</v>
      </c>
      <c r="C32" s="21">
        <v>90825</v>
      </c>
      <c r="D32" s="21">
        <v>95781</v>
      </c>
      <c r="E32" s="21"/>
      <c r="F32" s="21"/>
      <c r="G32" s="21"/>
      <c r="H32" s="21">
        <v>186606</v>
      </c>
      <c r="I32" s="21">
        <v>90825</v>
      </c>
      <c r="J32" s="21">
        <v>95781</v>
      </c>
      <c r="K32" s="157">
        <v>100</v>
      </c>
      <c r="L32" s="22">
        <v>108.1648504521215</v>
      </c>
      <c r="N32" s="158">
        <v>172520</v>
      </c>
      <c r="Q32" s="23" t="s">
        <v>215</v>
      </c>
      <c r="S32" s="137"/>
      <c r="X32" s="23">
        <v>7</v>
      </c>
      <c r="Y32" s="23" t="s">
        <v>216</v>
      </c>
      <c r="Z32" s="151">
        <v>404.30090315153899</v>
      </c>
      <c r="AA32" s="152">
        <v>336.32503330549571</v>
      </c>
      <c r="AB32" s="151">
        <v>67.975869846043281</v>
      </c>
    </row>
    <row r="33" spans="1:28" s="23" customFormat="1" ht="21" customHeight="1">
      <c r="A33" s="159" t="s">
        <v>133</v>
      </c>
      <c r="B33" s="21"/>
      <c r="C33" s="21"/>
      <c r="D33" s="21"/>
      <c r="E33" s="21"/>
      <c r="F33" s="21"/>
      <c r="G33" s="21"/>
      <c r="H33" s="21">
        <v>0</v>
      </c>
      <c r="I33" s="21">
        <v>0</v>
      </c>
      <c r="J33" s="21">
        <v>0</v>
      </c>
      <c r="K33" s="157">
        <v>0</v>
      </c>
      <c r="L33" s="22">
        <v>0</v>
      </c>
      <c r="N33" s="158">
        <v>28602</v>
      </c>
      <c r="X33" s="23">
        <v>8</v>
      </c>
      <c r="Y33" s="23" t="s">
        <v>217</v>
      </c>
      <c r="Z33" s="151">
        <v>2096.787156018881</v>
      </c>
      <c r="AA33" s="152">
        <v>933.88630426614145</v>
      </c>
      <c r="AB33" s="151">
        <v>1162.9008517527395</v>
      </c>
    </row>
    <row r="34" spans="1:28" s="23" customFormat="1" ht="21" customHeight="1">
      <c r="A34" s="160" t="s">
        <v>218</v>
      </c>
      <c r="B34" s="21">
        <v>3800</v>
      </c>
      <c r="C34" s="21">
        <v>3800</v>
      </c>
      <c r="D34" s="21"/>
      <c r="E34" s="21">
        <v>595</v>
      </c>
      <c r="F34" s="21">
        <v>595</v>
      </c>
      <c r="G34" s="21"/>
      <c r="H34" s="21">
        <v>3800</v>
      </c>
      <c r="I34" s="21">
        <v>3800</v>
      </c>
      <c r="J34" s="21">
        <v>0</v>
      </c>
      <c r="K34" s="157">
        <v>100</v>
      </c>
      <c r="L34" s="22">
        <v>140.74074074074073</v>
      </c>
      <c r="N34" s="158">
        <v>2700</v>
      </c>
      <c r="S34" s="161">
        <v>-13817</v>
      </c>
      <c r="T34" s="161"/>
      <c r="U34" s="161">
        <v>-78047</v>
      </c>
      <c r="X34" s="23">
        <v>9</v>
      </c>
      <c r="Y34" s="23" t="s">
        <v>219</v>
      </c>
      <c r="Z34" s="151">
        <v>8.0922267625899309</v>
      </c>
      <c r="AA34" s="152">
        <v>8.0922267625899309</v>
      </c>
      <c r="AB34" s="151">
        <v>0</v>
      </c>
    </row>
    <row r="35" spans="1:28" s="23" customFormat="1" ht="21" customHeight="1">
      <c r="A35" s="160" t="s">
        <v>220</v>
      </c>
      <c r="B35" s="21">
        <v>2656444</v>
      </c>
      <c r="C35" s="21">
        <v>2019708</v>
      </c>
      <c r="D35" s="21">
        <v>636736</v>
      </c>
      <c r="E35" s="21">
        <v>965377</v>
      </c>
      <c r="F35" s="21">
        <v>918090</v>
      </c>
      <c r="G35" s="21">
        <v>47287</v>
      </c>
      <c r="H35" s="21">
        <v>3555356.05</v>
      </c>
      <c r="I35" s="21">
        <v>2511749.0499999998</v>
      </c>
      <c r="J35" s="21">
        <v>1043607</v>
      </c>
      <c r="K35" s="157">
        <v>133.83892338780717</v>
      </c>
      <c r="L35" s="22">
        <v>95.688811047653914</v>
      </c>
      <c r="N35" s="158">
        <v>3715540</v>
      </c>
      <c r="S35" s="161"/>
      <c r="T35" s="161"/>
      <c r="U35" s="161"/>
      <c r="X35" s="23">
        <v>10</v>
      </c>
      <c r="Y35" s="23" t="s">
        <v>221</v>
      </c>
      <c r="Z35" s="151">
        <v>29094.383613749851</v>
      </c>
      <c r="AA35" s="152">
        <v>6507.3211174783073</v>
      </c>
      <c r="AB35" s="151">
        <v>22587.062496271545</v>
      </c>
    </row>
    <row r="36" spans="1:28" s="137" customFormat="1" ht="20.25" customHeight="1">
      <c r="A36" s="16" t="s">
        <v>178</v>
      </c>
      <c r="B36" s="144">
        <v>471267</v>
      </c>
      <c r="C36" s="144">
        <v>471267</v>
      </c>
      <c r="D36" s="144"/>
      <c r="E36" s="144"/>
      <c r="F36" s="144"/>
      <c r="G36" s="144"/>
      <c r="H36" s="144">
        <v>471267</v>
      </c>
      <c r="I36" s="149">
        <v>64396</v>
      </c>
      <c r="J36" s="149">
        <v>406871</v>
      </c>
      <c r="K36" s="145">
        <v>100</v>
      </c>
      <c r="L36" s="146">
        <v>162.98131791363772</v>
      </c>
      <c r="N36" s="138">
        <v>289154</v>
      </c>
      <c r="Z36" s="151"/>
      <c r="AA36" s="151"/>
      <c r="AB36" s="151"/>
    </row>
    <row r="37" spans="1:28" s="137" customFormat="1" ht="20.25" customHeight="1">
      <c r="A37" s="162" t="s">
        <v>222</v>
      </c>
      <c r="B37" s="163">
        <v>2185177</v>
      </c>
      <c r="C37" s="163">
        <v>1548441</v>
      </c>
      <c r="D37" s="163">
        <v>636736</v>
      </c>
      <c r="E37" s="163"/>
      <c r="F37" s="163"/>
      <c r="G37" s="163"/>
      <c r="H37" s="163">
        <v>3084089.05</v>
      </c>
      <c r="I37" s="163">
        <v>2447353.0499999998</v>
      </c>
      <c r="J37" s="164">
        <v>636736</v>
      </c>
      <c r="K37" s="165">
        <v>141.13680722431181</v>
      </c>
      <c r="L37" s="166">
        <v>90.009971147442229</v>
      </c>
      <c r="N37" s="138">
        <v>3426386</v>
      </c>
    </row>
    <row r="38" spans="1:28" ht="20.100000000000001" customHeight="1">
      <c r="J38" s="167"/>
    </row>
    <row r="39" spans="1:28">
      <c r="H39" s="167"/>
      <c r="I39" s="167"/>
      <c r="J39" s="167"/>
    </row>
    <row r="40" spans="1:28">
      <c r="H40" s="167"/>
    </row>
    <row r="41" spans="1:28">
      <c r="H41" s="167"/>
    </row>
    <row r="42" spans="1:28">
      <c r="B42" s="131"/>
      <c r="C42" s="131"/>
      <c r="D42" s="131"/>
      <c r="E42" s="131"/>
      <c r="F42" s="131"/>
      <c r="G42" s="131"/>
    </row>
    <row r="43" spans="1:28">
      <c r="H43" s="167"/>
    </row>
    <row r="44" spans="1:28">
      <c r="H44" s="167"/>
    </row>
    <row r="45" spans="1:28">
      <c r="H45" s="167"/>
    </row>
    <row r="46" spans="1:28">
      <c r="H46" s="167"/>
    </row>
    <row r="47" spans="1:28">
      <c r="H47" s="167"/>
    </row>
  </sheetData>
  <mergeCells count="21">
    <mergeCell ref="J7:J8"/>
    <mergeCell ref="F6:G6"/>
    <mergeCell ref="H6:H8"/>
    <mergeCell ref="I6:J6"/>
    <mergeCell ref="K6:K8"/>
    <mergeCell ref="A2:L2"/>
    <mergeCell ref="A3:L3"/>
    <mergeCell ref="A5:A8"/>
    <mergeCell ref="B5:D5"/>
    <mergeCell ref="E5:G5"/>
    <mergeCell ref="H5:J5"/>
    <mergeCell ref="K5:L5"/>
    <mergeCell ref="B6:B8"/>
    <mergeCell ref="C6:D6"/>
    <mergeCell ref="E6:E8"/>
    <mergeCell ref="L6:L8"/>
    <mergeCell ref="C7:C8"/>
    <mergeCell ref="D7:D8"/>
    <mergeCell ref="F7:F8"/>
    <mergeCell ref="G7:G8"/>
    <mergeCell ref="I7:I8"/>
  </mergeCells>
  <pageMargins left="0.33" right="0.21" top="0.75" bottom="0.75" header="0.3" footer="0.3"/>
  <pageSetup paperSize="9" scale="25" orientation="portrait" r:id="rId1"/>
</worksheet>
</file>

<file path=xl/worksheets/sheet6.xml><?xml version="1.0" encoding="utf-8"?>
<worksheet xmlns="http://schemas.openxmlformats.org/spreadsheetml/2006/main" xmlns:r="http://schemas.openxmlformats.org/officeDocument/2006/relationships">
  <dimension ref="A1"/>
  <sheetViews>
    <sheetView workbookViewId="0">
      <selection sqref="A1:XFD1048576"/>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59.CK-NSNN</vt:lpstr>
      <vt:lpstr>60.CK-NSNN</vt:lpstr>
      <vt:lpstr>61.CK-NSNN</vt:lpstr>
      <vt:lpstr>01</vt:lpstr>
      <vt:lpstr>04</vt:lpstr>
      <vt:lpstr>Sheet1</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qlns</cp:lastModifiedBy>
  <cp:lastPrinted>2019-12-16T03:44:32Z</cp:lastPrinted>
  <dcterms:created xsi:type="dcterms:W3CDTF">2017-06-22T07:44:55Z</dcterms:created>
  <dcterms:modified xsi:type="dcterms:W3CDTF">2019-12-16T07:40:17Z</dcterms:modified>
</cp:coreProperties>
</file>