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240" yWindow="225" windowWidth="20115" windowHeight="7560"/>
  </bookViews>
  <sheets>
    <sheet name="61.CK-NSNN" sheetId="3" r:id="rId1"/>
  </sheets>
  <calcPr calcId="124519"/>
</workbook>
</file>

<file path=xl/calcChain.xml><?xml version="1.0" encoding="utf-8"?>
<calcChain xmlns="http://schemas.openxmlformats.org/spreadsheetml/2006/main">
  <c r="H31" i="3"/>
  <c r="F31" s="1"/>
  <c r="D31"/>
  <c r="C34"/>
  <c r="C31" s="1"/>
  <c r="H11"/>
  <c r="H10" s="1"/>
  <c r="D11"/>
  <c r="C11"/>
  <c r="C10" s="1"/>
  <c r="F34"/>
  <c r="E34"/>
  <c r="F33"/>
  <c r="E33"/>
  <c r="F32"/>
  <c r="E32"/>
  <c r="F30"/>
  <c r="E30"/>
  <c r="F29"/>
  <c r="E29"/>
  <c r="F28"/>
  <c r="E28"/>
  <c r="F27"/>
  <c r="E27"/>
  <c r="F26"/>
  <c r="E26"/>
  <c r="F25"/>
  <c r="E25"/>
  <c r="F24"/>
  <c r="E24"/>
  <c r="F23"/>
  <c r="E23"/>
  <c r="F22"/>
  <c r="E22"/>
  <c r="F21"/>
  <c r="E21"/>
  <c r="F20"/>
  <c r="E20"/>
  <c r="F19"/>
  <c r="E19"/>
  <c r="F18"/>
  <c r="E18"/>
  <c r="F17"/>
  <c r="E17"/>
  <c r="F16"/>
  <c r="E16"/>
  <c r="F15"/>
  <c r="E15"/>
  <c r="F14"/>
  <c r="E14"/>
  <c r="F13"/>
  <c r="E13"/>
  <c r="F12"/>
  <c r="E12"/>
  <c r="F11"/>
  <c r="H9" l="1"/>
  <c r="E31"/>
  <c r="C9"/>
  <c r="E11"/>
  <c r="D10"/>
  <c r="E10" s="1"/>
  <c r="D9" l="1"/>
  <c r="F10"/>
  <c r="F9" l="1"/>
  <c r="E9"/>
</calcChain>
</file>

<file path=xl/sharedStrings.xml><?xml version="1.0" encoding="utf-8"?>
<sst xmlns="http://schemas.openxmlformats.org/spreadsheetml/2006/main" count="48" uniqueCount="45">
  <si>
    <t>Đơn vị: Triệu đồng</t>
  </si>
  <si>
    <t>STT</t>
  </si>
  <si>
    <t>NỘI DUNG</t>
  </si>
  <si>
    <t>DỰ TOÁN NĂM</t>
  </si>
  <si>
    <t>CÙNG KỲ NĂM TRƯỚC</t>
  </si>
  <si>
    <t>A</t>
  </si>
  <si>
    <t>B</t>
  </si>
  <si>
    <t>3=2/1</t>
  </si>
  <si>
    <t>I</t>
  </si>
  <si>
    <t>II</t>
  </si>
  <si>
    <t>TỔNG CHI NSĐP</t>
  </si>
  <si>
    <t>Chi đầu tư phát triển</t>
  </si>
  <si>
    <t>Chi thường xuyên</t>
  </si>
  <si>
    <t>Chi trả nợ lãi các khoản do chính quyền địa phương vay</t>
  </si>
  <si>
    <t>Chi bổ sung quỹ dự trữ tài chính</t>
  </si>
  <si>
    <t>Dự phòng ngân sách</t>
  </si>
  <si>
    <t>III</t>
  </si>
  <si>
    <t>IV</t>
  </si>
  <si>
    <t>Biểu số 61/CK-NSNN</t>
  </si>
  <si>
    <t>CHI CÂN ĐỐI NSĐP</t>
  </si>
  <si>
    <t>Chi đầu tư cho các dự án</t>
  </si>
  <si>
    <t>Chi đầu tư và hỗ trợ vốn cho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</si>
  <si>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</si>
  <si>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</si>
  <si>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</si>
  <si>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và công nghệ</t>
  </si>
  <si>
    <t>Chi sự nghiệp y tế, dân số và gia đình</t>
  </si>
  <si>
    <t>Chi sự nghiệp văn hóa thông tin</t>
  </si>
  <si>
    <t>Chi sự nghiệp phát thanh, truyền hình</t>
  </si>
  <si>
    <t>Chi sự nghiệp thể dục thể thao</t>
  </si>
  <si>
    <t>Chi sự nghiệp bảo vệ môi trường</t>
  </si>
  <si>
    <t>Chi sự nghiệp kinh tế</t>
  </si>
  <si>
    <t>Chi hoạt động của cơ quan quản lý nhà nước, đảng, đoàn thể</t>
  </si>
  <si>
    <t>Chi bảo đảm xã hội</t>
  </si>
  <si>
    <t>V</t>
  </si>
  <si>
    <t>CHI TỪ NGUỒN BỔ SUNG CÓ MỤC TIÊU TỪ NSTW CHO NSĐP</t>
  </si>
  <si>
    <t>Chương trình mục tiêu quốc gia</t>
  </si>
  <si>
    <t>Cho các chương trình dự án quan trọng vốn đầu tư</t>
  </si>
  <si>
    <t>Cho các nhiệm vụ, chính sách kinh phí thường xuyên</t>
  </si>
  <si>
    <t>SỞ TÀI CHÍNH BÌNH ĐỊNH</t>
  </si>
  <si>
    <t>SO SÁNH THỰC HIỆN VỚI (%)</t>
  </si>
  <si>
    <t>Chi tạo nguồn thực hiện cải cách tiền lương</t>
  </si>
  <si>
    <t>VI</t>
  </si>
  <si>
    <t>THỰC HIỆN 3 THÁNG ĐẦU NĂM 2019</t>
  </si>
  <si>
    <t>THỰC HIỆN CHI NGÂN SÁCH ĐỊA PHƯƠNG 3 THÁNG ĐẦU NĂM 2019</t>
  </si>
</sst>
</file>

<file path=xl/styles.xml><?xml version="1.0" encoding="utf-8"?>
<styleSheet xmlns="http://schemas.openxmlformats.org/spreadsheetml/2006/main">
  <numFmts count="3">
    <numFmt numFmtId="164" formatCode="_-* #,##0.00\ _₫_-;\-* #,##0.00\ _₫_-;_-* &quot;-&quot;??\ _₫_-;_-@_-"/>
    <numFmt numFmtId="165" formatCode="0.0"/>
    <numFmt numFmtId="166" formatCode="_-* #,##0\ _₫_-;\-* #,##0\ _₫_-;_-* &quot;-&quot;??\ _₫_-;_-@_-"/>
  </numFmts>
  <fonts count="8">
    <font>
      <sz val="11"/>
      <color theme="1"/>
      <name val="Calibri"/>
      <family val="2"/>
      <charset val="163"/>
      <scheme val="minor"/>
    </font>
    <font>
      <b/>
      <sz val="13"/>
      <color rgb="FF000000"/>
      <name val="Cambria"/>
      <family val="1"/>
      <charset val="163"/>
      <scheme val="major"/>
    </font>
    <font>
      <sz val="13"/>
      <color theme="1"/>
      <name val="Cambria"/>
      <family val="1"/>
      <charset val="163"/>
      <scheme val="major"/>
    </font>
    <font>
      <sz val="13"/>
      <color rgb="FF000000"/>
      <name val="Cambria"/>
      <family val="1"/>
      <charset val="163"/>
      <scheme val="major"/>
    </font>
    <font>
      <i/>
      <sz val="13"/>
      <color rgb="FF000000"/>
      <name val="Cambria"/>
      <family val="1"/>
      <charset val="163"/>
      <scheme val="major"/>
    </font>
    <font>
      <b/>
      <sz val="13"/>
      <name val="Cambria"/>
      <family val="1"/>
      <charset val="163"/>
      <scheme val="major"/>
    </font>
    <font>
      <sz val="13"/>
      <name val="Cambria"/>
      <family val="1"/>
      <charset val="163"/>
      <scheme val="major"/>
    </font>
    <font>
      <sz val="11"/>
      <color theme="1"/>
      <name val="Calibri"/>
      <family val="2"/>
      <charset val="163"/>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164" fontId="7" fillId="0" borderId="0" applyFont="0" applyFill="0" applyBorder="0" applyAlignment="0" applyProtection="0"/>
  </cellStyleXfs>
  <cellXfs count="20">
    <xf numFmtId="0" fontId="0" fillId="0" borderId="0" xfId="0"/>
    <xf numFmtId="0" fontId="1" fillId="0" borderId="0" xfId="0" applyFont="1" applyAlignment="1">
      <alignment horizontal="left" vertical="center"/>
    </xf>
    <xf numFmtId="0" fontId="2" fillId="0" borderId="0" xfId="0" applyFont="1"/>
    <xf numFmtId="0" fontId="1" fillId="0" borderId="0" xfId="0" applyFont="1" applyAlignment="1">
      <alignment horizontal="right" vertical="center"/>
    </xf>
    <xf numFmtId="0" fontId="3" fillId="0" borderId="0" xfId="0" applyFont="1" applyAlignment="1">
      <alignment vertical="center"/>
    </xf>
    <xf numFmtId="0" fontId="1" fillId="0" borderId="0" xfId="0" applyFont="1" applyAlignment="1">
      <alignment horizontal="center" vertical="center"/>
    </xf>
    <xf numFmtId="0" fontId="4" fillId="0" borderId="0" xfId="0" applyFont="1" applyAlignment="1">
      <alignment horizontal="right"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3" fontId="5" fillId="0" borderId="1" xfId="0" applyNumberFormat="1" applyFont="1" applyBorder="1" applyAlignment="1">
      <alignment vertical="center" wrapText="1"/>
    </xf>
    <xf numFmtId="3" fontId="6" fillId="0" borderId="1" xfId="0" applyNumberFormat="1" applyFont="1" applyBorder="1" applyAlignment="1">
      <alignment vertical="center" wrapText="1"/>
    </xf>
    <xf numFmtId="165" fontId="6" fillId="0" borderId="1" xfId="0" applyNumberFormat="1" applyFont="1" applyBorder="1" applyAlignment="1">
      <alignment vertical="center" wrapText="1"/>
    </xf>
    <xf numFmtId="165" fontId="5" fillId="0" borderId="1" xfId="0" applyNumberFormat="1" applyFont="1" applyBorder="1" applyAlignment="1">
      <alignmen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166" fontId="2" fillId="2" borderId="0" xfId="1" applyNumberFormat="1" applyFont="1" applyFill="1"/>
    <xf numFmtId="0" fontId="1" fillId="0" borderId="0" xfId="0" applyFont="1" applyAlignment="1">
      <alignment horizontal="center" vertical="center"/>
    </xf>
    <xf numFmtId="0" fontId="5" fillId="0" borderId="1" xfId="0"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H34"/>
  <sheetViews>
    <sheetView showZeros="0" tabSelected="1" workbookViewId="0">
      <selection activeCell="F1" sqref="A1:F34"/>
    </sheetView>
  </sheetViews>
  <sheetFormatPr defaultColWidth="9" defaultRowHeight="16.5"/>
  <cols>
    <col min="1" max="1" width="6" style="2" customWidth="1"/>
    <col min="2" max="2" width="54.140625" style="2" customWidth="1"/>
    <col min="3" max="3" width="14.85546875" style="2" customWidth="1"/>
    <col min="4" max="4" width="13.28515625" style="2" customWidth="1"/>
    <col min="5" max="5" width="8.42578125" style="2" customWidth="1"/>
    <col min="6" max="6" width="11.42578125" style="2" customWidth="1"/>
    <col min="7" max="7" width="9" style="2"/>
    <col min="8" max="8" width="14.42578125" style="17" hidden="1" customWidth="1"/>
    <col min="9" max="9" width="9" style="2" customWidth="1"/>
    <col min="10" max="16384" width="9" style="2"/>
  </cols>
  <sheetData>
    <row r="1" spans="1:8">
      <c r="A1" s="1" t="s">
        <v>39</v>
      </c>
      <c r="F1" s="3" t="s">
        <v>18</v>
      </c>
    </row>
    <row r="2" spans="1:8">
      <c r="A2" s="4"/>
    </row>
    <row r="3" spans="1:8">
      <c r="A3" s="18" t="s">
        <v>44</v>
      </c>
      <c r="B3" s="18"/>
      <c r="C3" s="18"/>
      <c r="D3" s="18"/>
      <c r="E3" s="18"/>
      <c r="F3" s="18"/>
    </row>
    <row r="4" spans="1:8">
      <c r="A4" s="5"/>
      <c r="B4" s="5"/>
      <c r="C4" s="5"/>
      <c r="D4" s="5"/>
      <c r="E4" s="5"/>
      <c r="F4" s="5"/>
    </row>
    <row r="5" spans="1:8">
      <c r="F5" s="6" t="s">
        <v>0</v>
      </c>
    </row>
    <row r="6" spans="1:8" ht="39" customHeight="1">
      <c r="A6" s="19" t="s">
        <v>1</v>
      </c>
      <c r="B6" s="19" t="s">
        <v>2</v>
      </c>
      <c r="C6" s="19" t="s">
        <v>3</v>
      </c>
      <c r="D6" s="19" t="s">
        <v>43</v>
      </c>
      <c r="E6" s="19" t="s">
        <v>40</v>
      </c>
      <c r="F6" s="19"/>
    </row>
    <row r="7" spans="1:8" ht="66" customHeight="1">
      <c r="A7" s="19"/>
      <c r="B7" s="19"/>
      <c r="C7" s="19"/>
      <c r="D7" s="19"/>
      <c r="E7" s="7" t="s">
        <v>3</v>
      </c>
      <c r="F7" s="15" t="s">
        <v>4</v>
      </c>
    </row>
    <row r="8" spans="1:8">
      <c r="A8" s="8" t="s">
        <v>5</v>
      </c>
      <c r="B8" s="8" t="s">
        <v>6</v>
      </c>
      <c r="C8" s="8">
        <v>1</v>
      </c>
      <c r="D8" s="8">
        <v>2</v>
      </c>
      <c r="E8" s="8" t="s">
        <v>7</v>
      </c>
      <c r="F8" s="8">
        <v>4</v>
      </c>
    </row>
    <row r="9" spans="1:8">
      <c r="A9" s="7"/>
      <c r="B9" s="9" t="s">
        <v>10</v>
      </c>
      <c r="C9" s="11">
        <f>+C10+C31</f>
        <v>11600780</v>
      </c>
      <c r="D9" s="11">
        <f>+D10+D31</f>
        <v>2901925</v>
      </c>
      <c r="E9" s="14">
        <f>+IF(AND(D9&gt;0,C9&gt;0),D9*100/C9,)</f>
        <v>25.014912790346855</v>
      </c>
      <c r="F9" s="14">
        <f>+IF(AND(D9&gt;0,H9&gt;0),D9*100/H9,)</f>
        <v>123.22231714898142</v>
      </c>
      <c r="H9" s="17">
        <f>+H10+H31</f>
        <v>2355032</v>
      </c>
    </row>
    <row r="10" spans="1:8">
      <c r="A10" s="7" t="s">
        <v>5</v>
      </c>
      <c r="B10" s="9" t="s">
        <v>19</v>
      </c>
      <c r="C10" s="11">
        <f>+C11+C15+C27+C28+C29+C30</f>
        <v>8944336</v>
      </c>
      <c r="D10" s="11">
        <f>+D11+D15+D27+D28+D29+D30</f>
        <v>2797195</v>
      </c>
      <c r="E10" s="14">
        <f t="shared" ref="E10:E34" si="0">+IF(AND(D10&gt;0,C10&gt;0),D10*100/C10,)</f>
        <v>31.273366742930946</v>
      </c>
      <c r="F10" s="14">
        <f t="shared" ref="F10:F34" si="1">+IF(AND(D10&gt;0,H10&gt;0),D10*100/H10,)</f>
        <v>122.24407341125467</v>
      </c>
      <c r="H10" s="17">
        <f>+H11+H15+H27+H28+H29+H30</f>
        <v>2288205</v>
      </c>
    </row>
    <row r="11" spans="1:8">
      <c r="A11" s="7" t="s">
        <v>8</v>
      </c>
      <c r="B11" s="9" t="s">
        <v>11</v>
      </c>
      <c r="C11" s="11">
        <f>+C12+C13+C14</f>
        <v>2264320</v>
      </c>
      <c r="D11" s="11">
        <f>+D12+D13+D14</f>
        <v>850375</v>
      </c>
      <c r="E11" s="14">
        <f t="shared" si="0"/>
        <v>37.555425028264558</v>
      </c>
      <c r="F11" s="14">
        <f t="shared" si="1"/>
        <v>151.78979422810551</v>
      </c>
      <c r="H11" s="17">
        <f>+H12+H13+H14</f>
        <v>560232</v>
      </c>
    </row>
    <row r="12" spans="1:8">
      <c r="A12" s="8">
        <v>1</v>
      </c>
      <c r="B12" s="10" t="s">
        <v>20</v>
      </c>
      <c r="C12" s="12">
        <v>2264320</v>
      </c>
      <c r="D12" s="12">
        <v>850375</v>
      </c>
      <c r="E12" s="13">
        <f t="shared" si="0"/>
        <v>37.555425028264558</v>
      </c>
      <c r="F12" s="13">
        <f t="shared" si="1"/>
        <v>151.78979422810551</v>
      </c>
      <c r="H12" s="17">
        <v>560232</v>
      </c>
    </row>
    <row r="13" spans="1:8" ht="66">
      <c r="A13" s="8">
        <v>2</v>
      </c>
      <c r="B13" s="10" t="s">
        <v>21</v>
      </c>
      <c r="C13" s="12"/>
      <c r="D13" s="12"/>
      <c r="E13" s="13">
        <f t="shared" si="0"/>
        <v>0</v>
      </c>
      <c r="F13" s="13">
        <f t="shared" si="1"/>
        <v>0</v>
      </c>
    </row>
    <row r="14" spans="1:8">
      <c r="A14" s="8">
        <v>3</v>
      </c>
      <c r="B14" s="10" t="s">
        <v>22</v>
      </c>
      <c r="C14" s="12"/>
      <c r="D14" s="12"/>
      <c r="E14" s="13">
        <f t="shared" si="0"/>
        <v>0</v>
      </c>
      <c r="F14" s="13">
        <f t="shared" si="1"/>
        <v>0</v>
      </c>
    </row>
    <row r="15" spans="1:8">
      <c r="A15" s="7" t="s">
        <v>9</v>
      </c>
      <c r="B15" s="9" t="s">
        <v>12</v>
      </c>
      <c r="C15" s="11">
        <v>6488250</v>
      </c>
      <c r="D15" s="11">
        <v>1946820</v>
      </c>
      <c r="E15" s="14">
        <f t="shared" si="0"/>
        <v>30.005317304357877</v>
      </c>
      <c r="F15" s="14">
        <f t="shared" si="1"/>
        <v>112.66495483436373</v>
      </c>
      <c r="H15" s="17">
        <v>1727973</v>
      </c>
    </row>
    <row r="16" spans="1:8">
      <c r="A16" s="8"/>
      <c r="B16" s="10" t="s">
        <v>23</v>
      </c>
      <c r="C16" s="12"/>
      <c r="D16" s="12"/>
      <c r="E16" s="10">
        <f t="shared" si="0"/>
        <v>0</v>
      </c>
      <c r="F16" s="13">
        <f t="shared" si="1"/>
        <v>0</v>
      </c>
    </row>
    <row r="17" spans="1:8">
      <c r="A17" s="8">
        <v>1</v>
      </c>
      <c r="B17" s="10" t="s">
        <v>24</v>
      </c>
      <c r="C17" s="12">
        <v>3066727</v>
      </c>
      <c r="D17" s="12">
        <v>649011</v>
      </c>
      <c r="E17" s="13">
        <f t="shared" si="0"/>
        <v>21.162985815170376</v>
      </c>
      <c r="F17" s="13">
        <f t="shared" si="1"/>
        <v>110.93806888983472</v>
      </c>
      <c r="H17" s="17">
        <v>585021</v>
      </c>
    </row>
    <row r="18" spans="1:8">
      <c r="A18" s="8">
        <v>2</v>
      </c>
      <c r="B18" s="10" t="s">
        <v>25</v>
      </c>
      <c r="C18" s="12">
        <v>55963</v>
      </c>
      <c r="D18" s="12">
        <v>33580</v>
      </c>
      <c r="E18" s="13">
        <f t="shared" si="0"/>
        <v>60.003931168807959</v>
      </c>
      <c r="F18" s="13">
        <f t="shared" si="1"/>
        <v>103.09468254942895</v>
      </c>
      <c r="H18" s="17">
        <v>32572</v>
      </c>
    </row>
    <row r="19" spans="1:8">
      <c r="A19" s="8">
        <v>3</v>
      </c>
      <c r="B19" s="10" t="s">
        <v>26</v>
      </c>
      <c r="C19" s="12">
        <v>902689</v>
      </c>
      <c r="D19" s="12">
        <v>267665</v>
      </c>
      <c r="E19" s="13">
        <f t="shared" si="0"/>
        <v>29.651962082178912</v>
      </c>
      <c r="F19" s="13">
        <f t="shared" si="1"/>
        <v>137.49396426846934</v>
      </c>
      <c r="H19" s="17">
        <v>194674</v>
      </c>
    </row>
    <row r="20" spans="1:8">
      <c r="A20" s="8">
        <v>4</v>
      </c>
      <c r="B20" s="10" t="s">
        <v>27</v>
      </c>
      <c r="C20" s="12">
        <v>97221</v>
      </c>
      <c r="D20" s="12">
        <v>24388</v>
      </c>
      <c r="E20" s="13">
        <f t="shared" si="0"/>
        <v>25.085115355735901</v>
      </c>
      <c r="F20" s="13">
        <f t="shared" si="1"/>
        <v>123.50230414746544</v>
      </c>
      <c r="H20" s="17">
        <v>19747</v>
      </c>
    </row>
    <row r="21" spans="1:8">
      <c r="A21" s="8">
        <v>5</v>
      </c>
      <c r="B21" s="10" t="s">
        <v>28</v>
      </c>
      <c r="C21" s="12">
        <v>36984</v>
      </c>
      <c r="D21" s="12">
        <v>9821</v>
      </c>
      <c r="E21" s="13">
        <f t="shared" si="0"/>
        <v>26.554726368159205</v>
      </c>
      <c r="F21" s="13">
        <f t="shared" si="1"/>
        <v>92.267944381811347</v>
      </c>
      <c r="H21" s="17">
        <v>10644</v>
      </c>
    </row>
    <row r="22" spans="1:8">
      <c r="A22" s="8">
        <v>6</v>
      </c>
      <c r="B22" s="10" t="s">
        <v>29</v>
      </c>
      <c r="C22" s="12">
        <v>50431</v>
      </c>
      <c r="D22" s="12">
        <v>6993</v>
      </c>
      <c r="E22" s="13">
        <f t="shared" si="0"/>
        <v>13.866471019809245</v>
      </c>
      <c r="F22" s="13">
        <f t="shared" si="1"/>
        <v>81.598599766627771</v>
      </c>
      <c r="H22" s="17">
        <v>8570</v>
      </c>
    </row>
    <row r="23" spans="1:8">
      <c r="A23" s="8">
        <v>7</v>
      </c>
      <c r="B23" s="10" t="s">
        <v>30</v>
      </c>
      <c r="C23" s="12">
        <v>39113</v>
      </c>
      <c r="D23" s="12">
        <v>14082</v>
      </c>
      <c r="E23" s="13">
        <f t="shared" si="0"/>
        <v>36.003374837010711</v>
      </c>
      <c r="F23" s="13">
        <f t="shared" si="1"/>
        <v>48.326984453824771</v>
      </c>
      <c r="H23" s="17">
        <v>29139</v>
      </c>
    </row>
    <row r="24" spans="1:8">
      <c r="A24" s="8">
        <v>8</v>
      </c>
      <c r="B24" s="10" t="s">
        <v>31</v>
      </c>
      <c r="C24" s="12">
        <v>612490</v>
      </c>
      <c r="D24" s="12">
        <v>448758</v>
      </c>
      <c r="E24" s="13">
        <f t="shared" si="0"/>
        <v>73.267808454015579</v>
      </c>
      <c r="F24" s="13">
        <f t="shared" si="1"/>
        <v>133.17170014570726</v>
      </c>
      <c r="H24" s="17">
        <v>336977</v>
      </c>
    </row>
    <row r="25" spans="1:8" ht="33">
      <c r="A25" s="8">
        <v>9</v>
      </c>
      <c r="B25" s="10" t="s">
        <v>32</v>
      </c>
      <c r="C25" s="12">
        <v>1199764</v>
      </c>
      <c r="D25" s="12">
        <v>296147</v>
      </c>
      <c r="E25" s="13">
        <f t="shared" si="0"/>
        <v>24.683771141657861</v>
      </c>
      <c r="F25" s="13">
        <f t="shared" si="1"/>
        <v>101.82506472653255</v>
      </c>
      <c r="H25" s="17">
        <v>290839</v>
      </c>
    </row>
    <row r="26" spans="1:8">
      <c r="A26" s="8">
        <v>10</v>
      </c>
      <c r="B26" s="10" t="s">
        <v>33</v>
      </c>
      <c r="C26" s="12">
        <v>186350</v>
      </c>
      <c r="D26" s="12">
        <v>145239</v>
      </c>
      <c r="E26" s="13">
        <f t="shared" si="0"/>
        <v>77.938824792057957</v>
      </c>
      <c r="F26" s="13">
        <f t="shared" si="1"/>
        <v>107.82725544930807</v>
      </c>
      <c r="H26" s="17">
        <v>134696</v>
      </c>
    </row>
    <row r="27" spans="1:8" ht="33">
      <c r="A27" s="7" t="s">
        <v>16</v>
      </c>
      <c r="B27" s="9" t="s">
        <v>13</v>
      </c>
      <c r="C27" s="11">
        <v>1360</v>
      </c>
      <c r="D27" s="11"/>
      <c r="E27" s="14">
        <f t="shared" si="0"/>
        <v>0</v>
      </c>
      <c r="F27" s="14">
        <f t="shared" si="1"/>
        <v>0</v>
      </c>
    </row>
    <row r="28" spans="1:8">
      <c r="A28" s="7" t="s">
        <v>17</v>
      </c>
      <c r="B28" s="9" t="s">
        <v>14</v>
      </c>
      <c r="C28" s="11">
        <v>186606</v>
      </c>
      <c r="D28" s="11"/>
      <c r="E28" s="9">
        <f t="shared" si="0"/>
        <v>0</v>
      </c>
      <c r="F28" s="14">
        <f t="shared" si="1"/>
        <v>0</v>
      </c>
    </row>
    <row r="29" spans="1:8">
      <c r="A29" s="7" t="s">
        <v>34</v>
      </c>
      <c r="B29" s="9" t="s">
        <v>15</v>
      </c>
      <c r="C29" s="11"/>
      <c r="D29" s="11"/>
      <c r="E29" s="9">
        <f t="shared" si="0"/>
        <v>0</v>
      </c>
      <c r="F29" s="14">
        <f t="shared" si="1"/>
        <v>0</v>
      </c>
    </row>
    <row r="30" spans="1:8">
      <c r="A30" s="16" t="s">
        <v>42</v>
      </c>
      <c r="B30" s="9" t="s">
        <v>41</v>
      </c>
      <c r="C30" s="11">
        <v>3800</v>
      </c>
      <c r="D30" s="11"/>
      <c r="E30" s="9">
        <f t="shared" si="0"/>
        <v>0</v>
      </c>
      <c r="F30" s="14">
        <f t="shared" si="1"/>
        <v>0</v>
      </c>
    </row>
    <row r="31" spans="1:8" ht="33">
      <c r="A31" s="7" t="s">
        <v>6</v>
      </c>
      <c r="B31" s="9" t="s">
        <v>35</v>
      </c>
      <c r="C31" s="11">
        <f>+C32+C33+C34</f>
        <v>2656444</v>
      </c>
      <c r="D31" s="11">
        <f>+D32+D33+D34</f>
        <v>104730</v>
      </c>
      <c r="E31" s="14">
        <f t="shared" si="0"/>
        <v>3.9424885297789074</v>
      </c>
      <c r="F31" s="14">
        <f t="shared" si="1"/>
        <v>156.71809298636779</v>
      </c>
      <c r="H31" s="17">
        <f>+H32+H33+H34</f>
        <v>66827</v>
      </c>
    </row>
    <row r="32" spans="1:8">
      <c r="A32" s="8">
        <v>1</v>
      </c>
      <c r="B32" s="10" t="s">
        <v>36</v>
      </c>
      <c r="C32" s="12">
        <v>471267</v>
      </c>
      <c r="D32" s="12"/>
      <c r="E32" s="13">
        <f t="shared" si="0"/>
        <v>0</v>
      </c>
      <c r="F32" s="13">
        <f t="shared" si="1"/>
        <v>0</v>
      </c>
    </row>
    <row r="33" spans="1:8" ht="33">
      <c r="A33" s="8">
        <v>2</v>
      </c>
      <c r="B33" s="10" t="s">
        <v>37</v>
      </c>
      <c r="C33" s="12">
        <v>622461</v>
      </c>
      <c r="D33" s="12">
        <v>104730</v>
      </c>
      <c r="E33" s="13">
        <f t="shared" si="0"/>
        <v>16.825150491356084</v>
      </c>
      <c r="F33" s="13">
        <f t="shared" si="1"/>
        <v>156.71809298636779</v>
      </c>
      <c r="H33" s="17">
        <v>66827</v>
      </c>
    </row>
    <row r="34" spans="1:8" ht="33">
      <c r="A34" s="8">
        <v>3</v>
      </c>
      <c r="B34" s="10" t="s">
        <v>38</v>
      </c>
      <c r="C34" s="12">
        <f>1158213-232233+636736</f>
        <v>1562716</v>
      </c>
      <c r="D34" s="12"/>
      <c r="E34" s="13">
        <f t="shared" si="0"/>
        <v>0</v>
      </c>
      <c r="F34" s="13">
        <f t="shared" si="1"/>
        <v>0</v>
      </c>
    </row>
  </sheetData>
  <mergeCells count="6">
    <mergeCell ref="A3:F3"/>
    <mergeCell ref="A6:A7"/>
    <mergeCell ref="B6:B7"/>
    <mergeCell ref="C6:C7"/>
    <mergeCell ref="D6:D7"/>
    <mergeCell ref="E6:F6"/>
  </mergeCells>
  <pageMargins left="0.49" right="0.17" top="0.75" bottom="0.75" header="0.3" footer="0.3"/>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61.CK-NSNN</vt:lpstr>
    </vt:vector>
  </TitlesOfParts>
  <Company>Sky123.Org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qlns</cp:lastModifiedBy>
  <cp:lastPrinted>2019-04-06T09:57:33Z</cp:lastPrinted>
  <dcterms:created xsi:type="dcterms:W3CDTF">2017-06-22T07:44:55Z</dcterms:created>
  <dcterms:modified xsi:type="dcterms:W3CDTF">2019-12-16T07:17:17Z</dcterms:modified>
</cp:coreProperties>
</file>