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935"/>
  </bookViews>
  <sheets>
    <sheet name="61" sheetId="1" r:id="rId1"/>
  </sheets>
  <calcPr calcId="124519" calcMode="manual"/>
</workbook>
</file>

<file path=xl/calcChain.xml><?xml version="1.0" encoding="utf-8"?>
<calcChain xmlns="http://schemas.openxmlformats.org/spreadsheetml/2006/main">
  <c r="C33" i="1"/>
  <c r="H31"/>
  <c r="F31"/>
  <c r="E31"/>
  <c r="D31"/>
  <c r="C31"/>
  <c r="F30"/>
  <c r="E30"/>
  <c r="H29"/>
  <c r="E29"/>
  <c r="D29"/>
  <c r="F29" s="1"/>
  <c r="C29"/>
  <c r="F28"/>
  <c r="E28"/>
  <c r="F27"/>
  <c r="E27"/>
  <c r="F26"/>
  <c r="E26"/>
  <c r="F25"/>
  <c r="E25"/>
  <c r="F24"/>
  <c r="E24"/>
  <c r="F23"/>
  <c r="E23"/>
  <c r="F22"/>
  <c r="E22"/>
  <c r="F21"/>
  <c r="E21"/>
  <c r="F20"/>
  <c r="E20"/>
  <c r="F19"/>
  <c r="E19"/>
  <c r="F18"/>
  <c r="E18"/>
  <c r="A18"/>
  <c r="A19" s="1"/>
  <c r="A20" s="1"/>
  <c r="A21" s="1"/>
  <c r="A22" s="1"/>
  <c r="A23" s="1"/>
  <c r="A24" s="1"/>
  <c r="A25" s="1"/>
  <c r="F17"/>
  <c r="E17"/>
  <c r="A17"/>
  <c r="F16"/>
  <c r="E16"/>
  <c r="F14"/>
  <c r="E14"/>
  <c r="F11"/>
  <c r="E11"/>
  <c r="H10"/>
  <c r="H9" s="1"/>
  <c r="H8" s="1"/>
  <c r="E10"/>
  <c r="D10"/>
  <c r="F10" s="1"/>
  <c r="C10"/>
  <c r="C9" s="1"/>
  <c r="C8" s="1"/>
  <c r="D9" l="1"/>
  <c r="E9" l="1"/>
  <c r="D8"/>
  <c r="F9"/>
  <c r="F8" l="1"/>
  <c r="E8"/>
</calcChain>
</file>

<file path=xl/sharedStrings.xml><?xml version="1.0" encoding="utf-8"?>
<sst xmlns="http://schemas.openxmlformats.org/spreadsheetml/2006/main" count="46" uniqueCount="45">
  <si>
    <t>UBND TỈNH BÌNH ĐỊNH</t>
  </si>
  <si>
    <t>Biểu số 61/CK-NSNN</t>
  </si>
  <si>
    <t>ƯỚC THỰC HIỆN CHI NGÂN SÁCH ĐỊA PHƯƠNG NĂM 2020</t>
  </si>
  <si>
    <t>Đơn vị: Triệu đồng</t>
  </si>
  <si>
    <t>STT</t>
  </si>
  <si>
    <t>NỘI DUNG</t>
  </si>
  <si>
    <t>DỰ TOÁN NĂM</t>
  </si>
  <si>
    <t xml:space="preserve">ƯỚC THỰC HIỆN NĂM 2020 </t>
  </si>
  <si>
    <t>SO SÁNH THỰC HIỆN VỚI (%)</t>
  </si>
  <si>
    <t>Năm 2019</t>
  </si>
  <si>
    <t>CÙNG KỲ NĂM TRƯỚC</t>
  </si>
  <si>
    <t>TỔNG CHI NSĐP</t>
  </si>
  <si>
    <t>A</t>
  </si>
  <si>
    <t>CHI CÂN ĐỐI NSĐP</t>
  </si>
  <si>
    <t>I</t>
  </si>
  <si>
    <t>Chi đầu tư phát triển</t>
  </si>
  <si>
    <t>Chi đầu tư cho các dự án</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</si>
  <si>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</si>
  <si>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</si>
  <si>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II</t>
  </si>
  <si>
    <t>Chi thường xuyên</t>
  </si>
  <si>
    <t>Trong đó:</t>
  </si>
  <si>
    <t>Chi giáo dục - đào tạo và dạy nghề</t>
  </si>
  <si>
    <t>Chi khoa học và công nghệ</t>
  </si>
  <si>
    <t>Chi sự nghiệp y tế, dân số và gia đình</t>
  </si>
  <si>
    <t>Chi sự nghiệp văn hóa thông tin</t>
  </si>
  <si>
    <t>Chi sự nghiệp phát thanh, truyền hình</t>
  </si>
  <si>
    <t>Chi sự nghiệp thể dục thể thao</t>
  </si>
  <si>
    <t>Chi sự nghiệp bảo vệ môi trường</t>
  </si>
  <si>
    <t>Chi sự nghiệp kinh tế</t>
  </si>
  <si>
    <t>Chi hoạt động của cơ quan quản lý hành chính, đảng, đoàn thể</t>
  </si>
  <si>
    <t>Chi bảo đảm xã hội</t>
  </si>
  <si>
    <t>III</t>
  </si>
  <si>
    <t>Chi trả nợ lãi các khoản do chính quyền địa phương vay</t>
  </si>
  <si>
    <t>IV</t>
  </si>
  <si>
    <t>Chi bổ sung quỹ dự trữ tài chính</t>
  </si>
  <si>
    <t>V</t>
  </si>
  <si>
    <t>Dự phòng ngân sách</t>
  </si>
  <si>
    <t>B</t>
  </si>
  <si>
    <t>CHI TỪ NGUỒN BỔ SUNG CÓ MỤC TIÊU TỪ NSTW CHO NSĐP</t>
  </si>
  <si>
    <t>Chương trình mục tiêu quốc gia</t>
  </si>
  <si>
    <t>Chương trình mục tiêu do NSTW bổ sung cho NSĐP</t>
  </si>
  <si>
    <t>Cho các chương trình dự án quan trọng vốn đầu tư</t>
  </si>
  <si>
    <t>Cho các nhiệm vụ, chính sách kinh phí thường xuyên</t>
  </si>
  <si>
    <t>(Phụ lục kèm theo Công văn số 3446/STC-QLNS ngày 01/12/2020 của Sở Tài chính)</t>
  </si>
</sst>
</file>

<file path=xl/styles.xml><?xml version="1.0" encoding="utf-8"?>
<styleSheet xmlns="http://schemas.openxmlformats.org/spreadsheetml/2006/main">
  <numFmts count="4">
    <numFmt numFmtId="44" formatCode="_(&quot;$&quot;* #,##0.00_);_(&quot;$&quot;* \(#,##0.00\);_(&quot;$&quot;* &quot;-&quot;??_);_(@_)"/>
    <numFmt numFmtId="43" formatCode="_(* #,##0.00_);_(* \(#,##0.00\);_(* &quot;-&quot;??_);_(@_)"/>
    <numFmt numFmtId="164" formatCode="#,##0.0"/>
    <numFmt numFmtId="165" formatCode="#,###;\-#,###;&quot;&quot;;_(@_)"/>
  </numFmts>
  <fonts count="24">
    <font>
      <sz val="11"/>
      <color theme="1"/>
      <name val="Calibri"/>
      <family val="2"/>
      <scheme val="minor"/>
    </font>
    <font>
      <b/>
      <sz val="12"/>
      <name val="Times New Roman"/>
      <family val="1"/>
    </font>
    <font>
      <sz val="12"/>
      <name val="Times New Roman"/>
      <family val="1"/>
    </font>
    <font>
      <b/>
      <sz val="14"/>
      <name val="Times New Roman"/>
      <family val="1"/>
    </font>
    <font>
      <i/>
      <sz val="12"/>
      <name val="Times New Roman"/>
      <family val="1"/>
    </font>
    <font>
      <i/>
      <sz val="14"/>
      <name val="Times New Roman"/>
      <family val="1"/>
    </font>
    <font>
      <sz val="14"/>
      <name val="Times New Roman"/>
      <family val="1"/>
    </font>
    <font>
      <i/>
      <sz val="11"/>
      <name val="Times New Roman"/>
      <family val="1"/>
    </font>
    <font>
      <b/>
      <sz val="12"/>
      <name val="Times New Roman"/>
      <family val="1"/>
      <charset val="163"/>
    </font>
    <font>
      <b/>
      <sz val="10"/>
      <name val="Times New Roman"/>
      <family val="1"/>
    </font>
    <font>
      <sz val="12"/>
      <name val=".VnArial Narrow"/>
      <family val="2"/>
    </font>
    <font>
      <sz val="13"/>
      <name val="Times New Roman"/>
      <family val="1"/>
    </font>
    <font>
      <b/>
      <u/>
      <sz val="12"/>
      <name val="Times New Roman"/>
      <family val="1"/>
    </font>
    <font>
      <sz val="12"/>
      <name val="Times New Roman"/>
      <family val="1"/>
      <charset val="163"/>
    </font>
    <font>
      <b/>
      <sz val="12"/>
      <name val="Times New Roman h"/>
    </font>
    <font>
      <sz val="14"/>
      <name val="Times New Roman"/>
      <family val="1"/>
      <charset val="163"/>
    </font>
    <font>
      <i/>
      <u/>
      <sz val="12"/>
      <name val="Times New Roman"/>
      <family val="1"/>
      <charset val="163"/>
    </font>
    <font>
      <i/>
      <sz val="14"/>
      <name val="Times New Roman"/>
      <family val="1"/>
      <charset val="163"/>
    </font>
    <font>
      <u/>
      <sz val="12"/>
      <name val="Times New Roman"/>
      <family val="1"/>
      <charset val="163"/>
    </font>
    <font>
      <sz val="11"/>
      <name val="Times New Roman"/>
      <family val="1"/>
      <charset val="163"/>
    </font>
    <font>
      <sz val="13"/>
      <name val=".VnTime"/>
      <family val="2"/>
    </font>
    <font>
      <sz val="12"/>
      <name val=".VnTime"/>
      <family val="2"/>
    </font>
    <font>
      <sz val="10"/>
      <name val="Arial"/>
      <family val="2"/>
      <charset val="163"/>
    </font>
    <font>
      <sz val="11"/>
      <color theme="1"/>
      <name val="Calibri"/>
      <family val="2"/>
      <charset val="163"/>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s>
  <cellStyleXfs count="11">
    <xf numFmtId="0" fontId="0" fillId="0" borderId="0"/>
    <xf numFmtId="0" fontId="10" fillId="0" borderId="0"/>
    <xf numFmtId="43" fontId="19" fillId="0" borderId="0" applyFont="0" applyFill="0" applyBorder="0" applyAlignment="0" applyProtection="0"/>
    <xf numFmtId="44" fontId="19" fillId="0" borderId="0" applyFont="0" applyFill="0" applyBorder="0" applyAlignment="0" applyProtection="0"/>
    <xf numFmtId="165" fontId="20" fillId="0" borderId="0" applyFont="0" applyFill="0" applyBorder="0" applyAlignment="0" applyProtection="0"/>
    <xf numFmtId="0" fontId="21" fillId="0" borderId="0"/>
    <xf numFmtId="0" fontId="22" fillId="0" borderId="0"/>
    <xf numFmtId="0" fontId="23" fillId="0" borderId="0"/>
    <xf numFmtId="0" fontId="21" fillId="0" borderId="0"/>
    <xf numFmtId="0" fontId="19" fillId="0" borderId="0"/>
    <xf numFmtId="0" fontId="10" fillId="0" borderId="0"/>
  </cellStyleXfs>
  <cellXfs count="70">
    <xf numFmtId="0" fontId="0" fillId="0" borderId="0" xfId="0"/>
    <xf numFmtId="0" fontId="1" fillId="0" borderId="0" xfId="0" applyFont="1" applyFill="1" applyAlignment="1"/>
    <xf numFmtId="0" fontId="2" fillId="0" borderId="0" xfId="0" applyFont="1" applyFill="1" applyAlignment="1">
      <alignment horizontal="right"/>
    </xf>
    <xf numFmtId="0" fontId="1" fillId="0" borderId="0" xfId="0" applyFont="1" applyFill="1" applyAlignment="1">
      <alignment horizontal="center"/>
    </xf>
    <xf numFmtId="0" fontId="2" fillId="0" borderId="0" xfId="0" applyFont="1" applyFill="1"/>
    <xf numFmtId="0" fontId="3" fillId="0" borderId="0" xfId="0" applyFont="1" applyFill="1" applyAlignment="1">
      <alignment horizontal="centerContinuous"/>
    </xf>
    <xf numFmtId="0" fontId="1" fillId="0" borderId="0" xfId="0" applyFont="1" applyFill="1" applyAlignment="1">
      <alignment horizontal="center"/>
    </xf>
    <xf numFmtId="0" fontId="1" fillId="0" borderId="0" xfId="0" applyFont="1" applyFill="1" applyAlignment="1">
      <alignment horizontal="center" wrapText="1"/>
    </xf>
    <xf numFmtId="0" fontId="4" fillId="0" borderId="0" xfId="0" applyNumberFormat="1" applyFont="1" applyFill="1" applyBorder="1" applyAlignment="1">
      <alignment horizontal="center" vertical="center" wrapText="1"/>
    </xf>
    <xf numFmtId="0" fontId="5" fillId="0" borderId="0" xfId="0" applyFont="1" applyFill="1" applyAlignment="1">
      <alignment horizontal="left"/>
    </xf>
    <xf numFmtId="0" fontId="6" fillId="0" borderId="0" xfId="0" applyFont="1" applyFill="1"/>
    <xf numFmtId="0" fontId="7" fillId="0" borderId="0" xfId="0" applyFont="1" applyFill="1" applyBorder="1" applyAlignment="1">
      <alignment horizontal="right"/>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9" fillId="0" borderId="2" xfId="1" applyNumberFormat="1" applyFont="1" applyFill="1" applyBorder="1" applyAlignment="1">
      <alignment horizontal="center" vertical="center" wrapText="1"/>
    </xf>
    <xf numFmtId="0" fontId="9" fillId="0" borderId="3" xfId="1" applyNumberFormat="1" applyFont="1" applyFill="1" applyBorder="1" applyAlignment="1">
      <alignment horizontal="center" vertical="center" wrapText="1"/>
    </xf>
    <xf numFmtId="0" fontId="9" fillId="0" borderId="4" xfId="1" applyNumberFormat="1" applyFont="1" applyFill="1" applyBorder="1" applyAlignment="1">
      <alignment horizontal="center" vertical="center" wrapText="1"/>
    </xf>
    <xf numFmtId="0" fontId="11" fillId="0" borderId="0" xfId="0" applyFont="1" applyFill="1"/>
    <xf numFmtId="0" fontId="11" fillId="0" borderId="0" xfId="0" applyFont="1" applyFill="1" applyAlignment="1">
      <alignment horizontal="center" vertical="center"/>
    </xf>
    <xf numFmtId="0" fontId="9" fillId="0" borderId="5" xfId="0" applyNumberFormat="1" applyFont="1" applyFill="1" applyBorder="1" applyAlignment="1">
      <alignment horizontal="center" vertical="center" wrapText="1"/>
    </xf>
    <xf numFmtId="0" fontId="9" fillId="0" borderId="5" xfId="1" applyNumberFormat="1" applyFont="1" applyFill="1" applyBorder="1" applyAlignment="1">
      <alignment horizontal="center" vertical="center" wrapText="1"/>
    </xf>
    <xf numFmtId="0" fontId="9" fillId="0" borderId="5" xfId="1" applyNumberFormat="1" applyFont="1" applyFill="1" applyBorder="1" applyAlignment="1">
      <alignment horizontal="center" vertical="center" wrapText="1"/>
    </xf>
    <xf numFmtId="14" fontId="9" fillId="0" borderId="5" xfId="1" applyNumberFormat="1" applyFont="1" applyFill="1" applyBorder="1" applyAlignment="1">
      <alignment horizontal="center" vertical="center" wrapText="1"/>
    </xf>
    <xf numFmtId="0" fontId="1" fillId="0" borderId="6" xfId="0" applyFont="1" applyFill="1" applyBorder="1" applyAlignment="1">
      <alignment horizontal="center"/>
    </xf>
    <xf numFmtId="0" fontId="1" fillId="0" borderId="6" xfId="0" applyFont="1" applyFill="1" applyBorder="1"/>
    <xf numFmtId="3" fontId="1" fillId="0" borderId="6" xfId="0" applyNumberFormat="1" applyFont="1" applyFill="1" applyBorder="1"/>
    <xf numFmtId="164" fontId="1" fillId="0" borderId="6" xfId="0" applyNumberFormat="1" applyFont="1" applyFill="1" applyBorder="1"/>
    <xf numFmtId="0" fontId="1" fillId="0" borderId="7" xfId="0" applyFont="1" applyFill="1" applyBorder="1" applyAlignment="1">
      <alignment horizontal="center"/>
    </xf>
    <xf numFmtId="0" fontId="1" fillId="0" borderId="7" xfId="0" applyFont="1" applyFill="1" applyBorder="1"/>
    <xf numFmtId="3" fontId="1" fillId="0" borderId="7" xfId="0" applyNumberFormat="1" applyFont="1" applyFill="1" applyBorder="1"/>
    <xf numFmtId="164" fontId="1" fillId="0" borderId="7" xfId="0" applyNumberFormat="1" applyFont="1" applyFill="1" applyBorder="1"/>
    <xf numFmtId="3" fontId="12" fillId="0" borderId="7" xfId="0" applyNumberFormat="1" applyFont="1" applyFill="1" applyBorder="1"/>
    <xf numFmtId="0" fontId="2" fillId="0" borderId="7" xfId="0" applyFont="1" applyFill="1" applyBorder="1" applyAlignment="1">
      <alignment horizontal="center"/>
    </xf>
    <xf numFmtId="0" fontId="2" fillId="0" borderId="7" xfId="0" applyFont="1" applyFill="1" applyBorder="1"/>
    <xf numFmtId="3" fontId="2" fillId="0" borderId="7" xfId="0" applyNumberFormat="1" applyFont="1" applyFill="1" applyBorder="1"/>
    <xf numFmtId="164" fontId="2" fillId="0" borderId="7" xfId="0" applyNumberFormat="1" applyFont="1" applyFill="1" applyBorder="1"/>
    <xf numFmtId="0" fontId="2" fillId="0" borderId="7" xfId="0" applyFont="1" applyFill="1" applyBorder="1" applyAlignment="1">
      <alignment horizontal="center" vertical="center"/>
    </xf>
    <xf numFmtId="0" fontId="2" fillId="0" borderId="7" xfId="0" applyFont="1" applyFill="1" applyBorder="1" applyAlignment="1">
      <alignment horizontal="justify" wrapText="1"/>
    </xf>
    <xf numFmtId="3" fontId="4" fillId="0" borderId="7" xfId="0" applyNumberFormat="1" applyFont="1" applyFill="1" applyBorder="1"/>
    <xf numFmtId="164" fontId="4" fillId="0" borderId="7" xfId="0" applyNumberFormat="1" applyFont="1" applyFill="1" applyBorder="1"/>
    <xf numFmtId="0" fontId="5" fillId="0" borderId="0" xfId="0" applyFont="1" applyFill="1"/>
    <xf numFmtId="0" fontId="2" fillId="0" borderId="7" xfId="0" applyFont="1" applyFill="1" applyBorder="1" applyAlignment="1">
      <alignment horizontal="left" wrapText="1"/>
    </xf>
    <xf numFmtId="0" fontId="13" fillId="0" borderId="7" xfId="0" applyFont="1" applyFill="1" applyBorder="1"/>
    <xf numFmtId="0" fontId="8" fillId="0" borderId="7" xfId="0" applyFont="1" applyFill="1" applyBorder="1" applyAlignment="1">
      <alignment horizontal="center"/>
    </xf>
    <xf numFmtId="0" fontId="8" fillId="0" borderId="7" xfId="0" applyFont="1" applyFill="1" applyBorder="1" applyAlignment="1">
      <alignment horizontal="left" wrapText="1"/>
    </xf>
    <xf numFmtId="0" fontId="1" fillId="0" borderId="7" xfId="0" applyFont="1" applyFill="1" applyBorder="1" applyAlignment="1">
      <alignment horizontal="center" vertical="center"/>
    </xf>
    <xf numFmtId="0" fontId="14" fillId="0" borderId="7" xfId="0" applyFont="1" applyFill="1" applyBorder="1" applyAlignment="1">
      <alignment vertical="center" wrapText="1"/>
    </xf>
    <xf numFmtId="3" fontId="1" fillId="0" borderId="7" xfId="0" applyNumberFormat="1" applyFont="1" applyFill="1" applyBorder="1" applyAlignment="1">
      <alignment vertical="center"/>
    </xf>
    <xf numFmtId="164" fontId="1" fillId="0" borderId="7" xfId="0" applyNumberFormat="1" applyFont="1" applyFill="1" applyBorder="1" applyAlignment="1">
      <alignment vertical="center"/>
    </xf>
    <xf numFmtId="0" fontId="6" fillId="0" borderId="0" xfId="0" applyFont="1" applyFill="1" applyAlignment="1">
      <alignment vertical="center"/>
    </xf>
    <xf numFmtId="0" fontId="13" fillId="0" borderId="7" xfId="0" applyFont="1" applyFill="1" applyBorder="1" applyAlignment="1">
      <alignment horizontal="center"/>
    </xf>
    <xf numFmtId="3" fontId="13" fillId="0" borderId="7" xfId="0" applyNumberFormat="1" applyFont="1" applyFill="1" applyBorder="1"/>
    <xf numFmtId="164" fontId="13" fillId="0" borderId="7" xfId="0" applyNumberFormat="1" applyFont="1" applyFill="1" applyBorder="1"/>
    <xf numFmtId="0" fontId="15" fillId="0" borderId="0" xfId="0" applyFont="1" applyFill="1"/>
    <xf numFmtId="0" fontId="13" fillId="0" borderId="8" xfId="0" applyFont="1" applyFill="1" applyBorder="1" applyAlignment="1">
      <alignment horizontal="center"/>
    </xf>
    <xf numFmtId="0" fontId="13" fillId="0" borderId="8" xfId="0" applyFont="1" applyFill="1" applyBorder="1"/>
    <xf numFmtId="3" fontId="13" fillId="0" borderId="8" xfId="0" applyNumberFormat="1" applyFont="1" applyFill="1" applyBorder="1"/>
    <xf numFmtId="164" fontId="13" fillId="0" borderId="8" xfId="0" applyNumberFormat="1" applyFont="1" applyFill="1" applyBorder="1"/>
    <xf numFmtId="0" fontId="13" fillId="0" borderId="9" xfId="0" applyFont="1" applyFill="1" applyBorder="1" applyAlignment="1">
      <alignment horizontal="center"/>
    </xf>
    <xf numFmtId="0" fontId="13" fillId="0" borderId="9" xfId="0" applyFont="1" applyFill="1" applyBorder="1"/>
    <xf numFmtId="3" fontId="2" fillId="0" borderId="9" xfId="0" applyNumberFormat="1" applyFont="1" applyFill="1" applyBorder="1"/>
    <xf numFmtId="3" fontId="16" fillId="0" borderId="9" xfId="0" applyNumberFormat="1" applyFont="1" applyFill="1" applyBorder="1"/>
    <xf numFmtId="3" fontId="16" fillId="0" borderId="9" xfId="0" applyNumberFormat="1" applyFont="1" applyFill="1" applyBorder="1" applyAlignment="1">
      <alignment horizontal="right"/>
    </xf>
    <xf numFmtId="0" fontId="17" fillId="0" borderId="0" xfId="0" applyFont="1" applyFill="1"/>
    <xf numFmtId="0" fontId="2" fillId="0" borderId="8" xfId="0" applyFont="1" applyFill="1" applyBorder="1" applyAlignment="1">
      <alignment horizontal="center"/>
    </xf>
    <xf numFmtId="0" fontId="2" fillId="0" borderId="8" xfId="0" applyFont="1" applyFill="1" applyBorder="1"/>
    <xf numFmtId="3" fontId="18" fillId="0" borderId="8" xfId="0" applyNumberFormat="1" applyFont="1" applyFill="1" applyBorder="1"/>
    <xf numFmtId="3" fontId="18" fillId="0" borderId="8" xfId="0" applyNumberFormat="1" applyFont="1" applyFill="1" applyBorder="1" applyAlignment="1">
      <alignment horizontal="right"/>
    </xf>
    <xf numFmtId="0" fontId="6" fillId="0" borderId="0" xfId="0" applyFont="1" applyFill="1" applyAlignment="1">
      <alignment horizontal="right"/>
    </xf>
  </cellXfs>
  <cellStyles count="11">
    <cellStyle name="Comma 2" xfId="2"/>
    <cellStyle name="Currency 2" xfId="3"/>
    <cellStyle name="HAI" xfId="4"/>
    <cellStyle name="Normal" xfId="0" builtinId="0"/>
    <cellStyle name="Normal 2" xfId="5"/>
    <cellStyle name="Normal 3" xfId="6"/>
    <cellStyle name="Normal 4" xfId="1"/>
    <cellStyle name="Normal 5" xfId="7"/>
    <cellStyle name="Normal 6" xfId="8"/>
    <cellStyle name="Normal 7" xfId="9"/>
    <cellStyle name="Normal 8"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39"/>
  <sheetViews>
    <sheetView tabSelected="1" workbookViewId="0">
      <selection activeCell="M7" sqref="M7"/>
    </sheetView>
  </sheetViews>
  <sheetFormatPr defaultColWidth="12.85546875" defaultRowHeight="15.75"/>
  <cols>
    <col min="1" max="1" width="7.28515625" style="4" customWidth="1"/>
    <col min="2" max="2" width="56.28515625" style="4" customWidth="1"/>
    <col min="3" max="3" width="14.7109375" style="4" customWidth="1"/>
    <col min="4" max="4" width="14" style="4" customWidth="1"/>
    <col min="5" max="5" width="9.42578125" style="2" customWidth="1"/>
    <col min="6" max="6" width="10.140625" style="2" customWidth="1"/>
    <col min="7" max="7" width="12.85546875" style="4"/>
    <col min="8" max="8" width="12.85546875" style="4" hidden="1" customWidth="1"/>
    <col min="9" max="16384" width="12.85546875" style="4"/>
  </cols>
  <sheetData>
    <row r="1" spans="1:8">
      <c r="A1" s="1" t="s">
        <v>0</v>
      </c>
      <c r="B1" s="1"/>
      <c r="C1" s="2"/>
      <c r="D1" s="3" t="s">
        <v>1</v>
      </c>
      <c r="E1" s="3"/>
      <c r="F1" s="3"/>
    </row>
    <row r="2" spans="1:8" ht="18.75">
      <c r="A2" s="1"/>
      <c r="B2" s="1"/>
      <c r="C2" s="2"/>
      <c r="D2" s="5"/>
      <c r="E2" s="6"/>
      <c r="F2" s="6"/>
    </row>
    <row r="3" spans="1:8">
      <c r="A3" s="7" t="s">
        <v>2</v>
      </c>
      <c r="B3" s="7"/>
      <c r="C3" s="7"/>
      <c r="D3" s="7"/>
      <c r="E3" s="7"/>
      <c r="F3" s="7"/>
    </row>
    <row r="4" spans="1:8">
      <c r="A4" s="8" t="s">
        <v>44</v>
      </c>
      <c r="B4" s="8"/>
      <c r="C4" s="8"/>
      <c r="D4" s="8"/>
      <c r="E4" s="8"/>
      <c r="F4" s="8"/>
    </row>
    <row r="5" spans="1:8" ht="18.75">
      <c r="A5" s="9"/>
      <c r="B5" s="9"/>
      <c r="C5" s="10"/>
      <c r="D5" s="11" t="s">
        <v>3</v>
      </c>
      <c r="E5" s="11"/>
      <c r="F5" s="11"/>
    </row>
    <row r="6" spans="1:8" s="18" customFormat="1" ht="31.5" customHeight="1">
      <c r="A6" s="12" t="s">
        <v>4</v>
      </c>
      <c r="B6" s="13" t="s">
        <v>5</v>
      </c>
      <c r="C6" s="14" t="s">
        <v>6</v>
      </c>
      <c r="D6" s="15" t="s">
        <v>7</v>
      </c>
      <c r="E6" s="16" t="s">
        <v>8</v>
      </c>
      <c r="F6" s="17"/>
      <c r="H6" s="19" t="s">
        <v>9</v>
      </c>
    </row>
    <row r="7" spans="1:8" s="18" customFormat="1" ht="49.5" customHeight="1">
      <c r="A7" s="12"/>
      <c r="B7" s="12"/>
      <c r="C7" s="20"/>
      <c r="D7" s="21"/>
      <c r="E7" s="22" t="s">
        <v>6</v>
      </c>
      <c r="F7" s="23" t="s">
        <v>10</v>
      </c>
      <c r="H7" s="19"/>
    </row>
    <row r="8" spans="1:8" s="10" customFormat="1" ht="18.75">
      <c r="A8" s="24"/>
      <c r="B8" s="25" t="s">
        <v>11</v>
      </c>
      <c r="C8" s="26">
        <f>+C9+C29</f>
        <v>15625871</v>
      </c>
      <c r="D8" s="26">
        <f>+D9+D29</f>
        <v>18033231.98</v>
      </c>
      <c r="E8" s="27">
        <f>+D8/C8*100</f>
        <v>115.4062514659183</v>
      </c>
      <c r="F8" s="27">
        <f>+D8/H8*100</f>
        <v>107.09805757279479</v>
      </c>
      <c r="H8" s="26">
        <f>+H9+H29</f>
        <v>16838057</v>
      </c>
    </row>
    <row r="9" spans="1:8" s="10" customFormat="1" ht="18.75">
      <c r="A9" s="28" t="s">
        <v>12</v>
      </c>
      <c r="B9" s="29" t="s">
        <v>13</v>
      </c>
      <c r="C9" s="30">
        <f>+C10+C14+C26+C27+C28</f>
        <v>11220371</v>
      </c>
      <c r="D9" s="30">
        <f>+D10+D14+D26+D27+D28</f>
        <v>13076572.98</v>
      </c>
      <c r="E9" s="31">
        <f t="shared" ref="E9:E31" si="0">+D9/C9*100</f>
        <v>116.54314264653102</v>
      </c>
      <c r="F9" s="31">
        <f t="shared" ref="F9:F31" si="1">+D9/H9*100</f>
        <v>98.44814680387671</v>
      </c>
      <c r="H9" s="30">
        <f>+H10+H14+H26+H27+H28</f>
        <v>13282701</v>
      </c>
    </row>
    <row r="10" spans="1:8" s="10" customFormat="1" ht="18.75">
      <c r="A10" s="28" t="s">
        <v>14</v>
      </c>
      <c r="B10" s="29" t="s">
        <v>15</v>
      </c>
      <c r="C10" s="30">
        <f>+C11+C12+C13</f>
        <v>3944566</v>
      </c>
      <c r="D10" s="30">
        <f>+D11+D12+D13</f>
        <v>5944566</v>
      </c>
      <c r="E10" s="31">
        <f t="shared" si="0"/>
        <v>150.7026628531504</v>
      </c>
      <c r="F10" s="31">
        <f t="shared" si="1"/>
        <v>91.888575615366065</v>
      </c>
      <c r="H10" s="32">
        <f>+H11+H12+H13</f>
        <v>6469320</v>
      </c>
    </row>
    <row r="11" spans="1:8" s="10" customFormat="1" ht="18.75">
      <c r="A11" s="33">
        <v>1</v>
      </c>
      <c r="B11" s="34" t="s">
        <v>16</v>
      </c>
      <c r="C11" s="35">
        <v>3944566</v>
      </c>
      <c r="D11" s="35">
        <v>5944566</v>
      </c>
      <c r="E11" s="36">
        <f t="shared" si="0"/>
        <v>150.7026628531504</v>
      </c>
      <c r="F11" s="36">
        <f t="shared" si="1"/>
        <v>91.888575615366065</v>
      </c>
      <c r="H11" s="35">
        <v>6469320</v>
      </c>
    </row>
    <row r="12" spans="1:8" s="41" customFormat="1" ht="63.75">
      <c r="A12" s="37">
        <v>2</v>
      </c>
      <c r="B12" s="38" t="s">
        <v>17</v>
      </c>
      <c r="C12" s="35"/>
      <c r="D12" s="39"/>
      <c r="E12" s="40"/>
      <c r="F12" s="40"/>
      <c r="H12" s="39"/>
    </row>
    <row r="13" spans="1:8" s="10" customFormat="1" ht="18.75">
      <c r="A13" s="33">
        <v>3</v>
      </c>
      <c r="B13" s="42" t="s">
        <v>18</v>
      </c>
      <c r="C13" s="35"/>
      <c r="D13" s="35"/>
      <c r="E13" s="36"/>
      <c r="F13" s="36"/>
      <c r="H13" s="35"/>
    </row>
    <row r="14" spans="1:8" s="10" customFormat="1" ht="18.75">
      <c r="A14" s="28" t="s">
        <v>19</v>
      </c>
      <c r="B14" s="29" t="s">
        <v>20</v>
      </c>
      <c r="C14" s="30">
        <v>7040025</v>
      </c>
      <c r="D14" s="30">
        <v>6896226.9800000014</v>
      </c>
      <c r="E14" s="31">
        <f t="shared" si="0"/>
        <v>97.957421742110313</v>
      </c>
      <c r="F14" s="31">
        <f t="shared" si="1"/>
        <v>104.14720547781775</v>
      </c>
      <c r="H14" s="30">
        <v>6621615</v>
      </c>
    </row>
    <row r="15" spans="1:8" s="10" customFormat="1" ht="18.75">
      <c r="A15" s="28"/>
      <c r="B15" s="43" t="s">
        <v>21</v>
      </c>
      <c r="C15" s="39"/>
      <c r="D15" s="39"/>
      <c r="E15" s="40"/>
      <c r="F15" s="40"/>
      <c r="H15" s="39"/>
    </row>
    <row r="16" spans="1:8" s="10" customFormat="1" ht="18.75">
      <c r="A16" s="33">
        <v>1</v>
      </c>
      <c r="B16" s="43" t="s">
        <v>22</v>
      </c>
      <c r="C16" s="35">
        <v>3273345</v>
      </c>
      <c r="D16" s="35">
        <v>3167626.7646035715</v>
      </c>
      <c r="E16" s="36">
        <f t="shared" si="0"/>
        <v>96.770330185286653</v>
      </c>
      <c r="F16" s="36">
        <f t="shared" si="1"/>
        <v>100.60598633603284</v>
      </c>
      <c r="H16" s="35">
        <v>3148547</v>
      </c>
    </row>
    <row r="17" spans="1:8" s="10" customFormat="1" ht="18.75">
      <c r="A17" s="33">
        <f>A16+1</f>
        <v>2</v>
      </c>
      <c r="B17" s="43" t="s">
        <v>23</v>
      </c>
      <c r="C17" s="35">
        <v>60496</v>
      </c>
      <c r="D17" s="35">
        <v>58079.56967383626</v>
      </c>
      <c r="E17" s="36">
        <f t="shared" si="0"/>
        <v>96.005636197163881</v>
      </c>
      <c r="F17" s="36">
        <f t="shared" si="1"/>
        <v>103.49359338875649</v>
      </c>
      <c r="H17" s="35">
        <v>56119</v>
      </c>
    </row>
    <row r="18" spans="1:8" s="10" customFormat="1" ht="18.75">
      <c r="A18" s="33">
        <f t="shared" ref="A18:A25" si="2">A17+1</f>
        <v>3</v>
      </c>
      <c r="B18" s="43" t="s">
        <v>24</v>
      </c>
      <c r="C18" s="35">
        <v>932300</v>
      </c>
      <c r="D18" s="35">
        <v>926801.69</v>
      </c>
      <c r="E18" s="36">
        <f t="shared" si="0"/>
        <v>99.410242411241015</v>
      </c>
      <c r="F18" s="36">
        <f t="shared" si="1"/>
        <v>100.78554402127932</v>
      </c>
      <c r="H18" s="35">
        <v>919578</v>
      </c>
    </row>
    <row r="19" spans="1:8" s="10" customFormat="1" ht="18.75">
      <c r="A19" s="33">
        <f t="shared" si="2"/>
        <v>4</v>
      </c>
      <c r="B19" s="43" t="s">
        <v>25</v>
      </c>
      <c r="C19" s="35">
        <v>102524</v>
      </c>
      <c r="D19" s="35">
        <v>99066.76592530882</v>
      </c>
      <c r="E19" s="36">
        <f t="shared" si="0"/>
        <v>96.627878277582639</v>
      </c>
      <c r="F19" s="36">
        <f t="shared" si="1"/>
        <v>99.713909195990809</v>
      </c>
      <c r="H19" s="35">
        <v>99351</v>
      </c>
    </row>
    <row r="20" spans="1:8" s="10" customFormat="1" ht="18.75">
      <c r="A20" s="33">
        <f t="shared" si="2"/>
        <v>5</v>
      </c>
      <c r="B20" s="43" t="s">
        <v>26</v>
      </c>
      <c r="C20" s="35">
        <v>53348</v>
      </c>
      <c r="D20" s="35">
        <v>52693.037059714996</v>
      </c>
      <c r="E20" s="36">
        <f t="shared" si="0"/>
        <v>98.772282109385529</v>
      </c>
      <c r="F20" s="36">
        <f t="shared" si="1"/>
        <v>140.17087960128484</v>
      </c>
      <c r="H20" s="35">
        <v>37592</v>
      </c>
    </row>
    <row r="21" spans="1:8" s="10" customFormat="1" ht="18.75">
      <c r="A21" s="33">
        <f t="shared" si="2"/>
        <v>6</v>
      </c>
      <c r="B21" s="43" t="s">
        <v>27</v>
      </c>
      <c r="C21" s="35">
        <v>48095</v>
      </c>
      <c r="D21" s="35">
        <v>47398.52192206656</v>
      </c>
      <c r="E21" s="36">
        <f t="shared" si="0"/>
        <v>98.551870094742824</v>
      </c>
      <c r="F21" s="36">
        <f t="shared" si="1"/>
        <v>93.691484329050326</v>
      </c>
      <c r="H21" s="35">
        <v>50590</v>
      </c>
    </row>
    <row r="22" spans="1:8" s="10" customFormat="1" ht="18.75">
      <c r="A22" s="33">
        <f t="shared" si="2"/>
        <v>7</v>
      </c>
      <c r="B22" s="43" t="s">
        <v>28</v>
      </c>
      <c r="C22" s="35">
        <v>41838</v>
      </c>
      <c r="D22" s="35">
        <v>40293.055481400297</v>
      </c>
      <c r="E22" s="36">
        <f t="shared" si="0"/>
        <v>96.30731746594077</v>
      </c>
      <c r="F22" s="36">
        <f t="shared" si="1"/>
        <v>102.99597525983563</v>
      </c>
      <c r="H22" s="35">
        <v>39121</v>
      </c>
    </row>
    <row r="23" spans="1:8" s="10" customFormat="1" ht="18.75">
      <c r="A23" s="33">
        <f t="shared" si="2"/>
        <v>8</v>
      </c>
      <c r="B23" s="43" t="s">
        <v>29</v>
      </c>
      <c r="C23" s="35">
        <v>730112</v>
      </c>
      <c r="D23" s="35">
        <v>715307.69199122244</v>
      </c>
      <c r="E23" s="36">
        <f t="shared" si="0"/>
        <v>97.972323697079688</v>
      </c>
      <c r="F23" s="36">
        <f t="shared" si="1"/>
        <v>116.38835380364741</v>
      </c>
      <c r="H23" s="35">
        <v>614587</v>
      </c>
    </row>
    <row r="24" spans="1:8" s="10" customFormat="1" ht="18.75">
      <c r="A24" s="33">
        <f t="shared" si="2"/>
        <v>9</v>
      </c>
      <c r="B24" s="43" t="s">
        <v>30</v>
      </c>
      <c r="C24" s="35">
        <v>1284989</v>
      </c>
      <c r="D24" s="35">
        <v>1236445.9817703119</v>
      </c>
      <c r="E24" s="36">
        <f t="shared" si="0"/>
        <v>96.22230087341697</v>
      </c>
      <c r="F24" s="36">
        <f t="shared" si="1"/>
        <v>100.61748239180703</v>
      </c>
      <c r="H24" s="35">
        <v>1228858</v>
      </c>
    </row>
    <row r="25" spans="1:8" s="10" customFormat="1" ht="18.75">
      <c r="A25" s="33">
        <f t="shared" si="2"/>
        <v>10</v>
      </c>
      <c r="B25" s="43" t="s">
        <v>31</v>
      </c>
      <c r="C25" s="35">
        <v>241505</v>
      </c>
      <c r="D25" s="35">
        <v>287585.3685634266</v>
      </c>
      <c r="E25" s="36">
        <f t="shared" si="0"/>
        <v>119.08050291440202</v>
      </c>
      <c r="F25" s="36">
        <f t="shared" si="1"/>
        <v>153.99154425791502</v>
      </c>
      <c r="H25" s="35">
        <v>186754</v>
      </c>
    </row>
    <row r="26" spans="1:8" s="10" customFormat="1" ht="18.75">
      <c r="A26" s="44" t="s">
        <v>32</v>
      </c>
      <c r="B26" s="45" t="s">
        <v>33</v>
      </c>
      <c r="C26" s="30">
        <v>3300</v>
      </c>
      <c r="D26" s="30">
        <v>3300</v>
      </c>
      <c r="E26" s="31">
        <f t="shared" si="0"/>
        <v>100</v>
      </c>
      <c r="F26" s="31">
        <f t="shared" si="1"/>
        <v>86.842105263157904</v>
      </c>
      <c r="H26" s="30">
        <v>3800</v>
      </c>
    </row>
    <row r="27" spans="1:8" s="10" customFormat="1" ht="18.75">
      <c r="A27" s="28" t="s">
        <v>34</v>
      </c>
      <c r="B27" s="29" t="s">
        <v>35</v>
      </c>
      <c r="C27" s="30">
        <v>1360</v>
      </c>
      <c r="D27" s="30">
        <v>1360</v>
      </c>
      <c r="E27" s="31">
        <f t="shared" si="0"/>
        <v>100</v>
      </c>
      <c r="F27" s="31">
        <f t="shared" si="1"/>
        <v>100</v>
      </c>
      <c r="H27" s="39">
        <v>1360</v>
      </c>
    </row>
    <row r="28" spans="1:8" s="10" customFormat="1" ht="18.75">
      <c r="A28" s="28" t="s">
        <v>36</v>
      </c>
      <c r="B28" s="29" t="s">
        <v>37</v>
      </c>
      <c r="C28" s="30">
        <v>231120</v>
      </c>
      <c r="D28" s="30">
        <v>231120</v>
      </c>
      <c r="E28" s="31">
        <f t="shared" si="0"/>
        <v>100</v>
      </c>
      <c r="F28" s="31">
        <f t="shared" si="1"/>
        <v>123.85453843927847</v>
      </c>
      <c r="H28" s="39">
        <v>186606</v>
      </c>
    </row>
    <row r="29" spans="1:8" s="50" customFormat="1" ht="31.5">
      <c r="A29" s="46" t="s">
        <v>38</v>
      </c>
      <c r="B29" s="47" t="s">
        <v>39</v>
      </c>
      <c r="C29" s="48">
        <f>+C30+C31</f>
        <v>4405500</v>
      </c>
      <c r="D29" s="48">
        <f>+D30+D31</f>
        <v>4956659</v>
      </c>
      <c r="E29" s="49">
        <f t="shared" si="0"/>
        <v>112.51070253092725</v>
      </c>
      <c r="F29" s="49">
        <f t="shared" si="1"/>
        <v>139.41385897783513</v>
      </c>
      <c r="H29" s="48">
        <f>+H30+H31</f>
        <v>3555356</v>
      </c>
    </row>
    <row r="30" spans="1:8" s="54" customFormat="1" ht="18.75">
      <c r="A30" s="51">
        <v>1</v>
      </c>
      <c r="B30" s="43" t="s">
        <v>40</v>
      </c>
      <c r="C30" s="52">
        <v>617535</v>
      </c>
      <c r="D30" s="52">
        <v>617535</v>
      </c>
      <c r="E30" s="53">
        <f t="shared" si="0"/>
        <v>100</v>
      </c>
      <c r="F30" s="53">
        <f t="shared" si="1"/>
        <v>131.03718274354028</v>
      </c>
      <c r="H30" s="52">
        <v>471267</v>
      </c>
    </row>
    <row r="31" spans="1:8" s="54" customFormat="1" ht="18.75">
      <c r="A31" s="55">
        <v>2</v>
      </c>
      <c r="B31" s="56" t="s">
        <v>41</v>
      </c>
      <c r="C31" s="57">
        <f>+C32+C33</f>
        <v>3787965</v>
      </c>
      <c r="D31" s="57">
        <f>4956659-617535</f>
        <v>4339124</v>
      </c>
      <c r="E31" s="58">
        <f t="shared" si="0"/>
        <v>114.55026643593591</v>
      </c>
      <c r="F31" s="58">
        <f t="shared" si="1"/>
        <v>140.69386454152263</v>
      </c>
      <c r="H31" s="57">
        <f>3555356-471267</f>
        <v>3084089</v>
      </c>
    </row>
    <row r="32" spans="1:8" s="64" customFormat="1" ht="18.75" hidden="1">
      <c r="A32" s="59">
        <v>2</v>
      </c>
      <c r="B32" s="60" t="s">
        <v>42</v>
      </c>
      <c r="C32" s="61">
        <v>2147319</v>
      </c>
      <c r="D32" s="62"/>
      <c r="E32" s="63"/>
      <c r="F32" s="63"/>
    </row>
    <row r="33" spans="1:6" s="54" customFormat="1" ht="18.75" hidden="1">
      <c r="A33" s="65">
        <v>3</v>
      </c>
      <c r="B33" s="66" t="s">
        <v>43</v>
      </c>
      <c r="C33" s="57">
        <f>894298+746348</f>
        <v>1640646</v>
      </c>
      <c r="D33" s="67"/>
      <c r="E33" s="68"/>
      <c r="F33" s="68"/>
    </row>
    <row r="34" spans="1:6" ht="18.75">
      <c r="A34" s="41"/>
      <c r="B34" s="41"/>
      <c r="C34" s="10"/>
      <c r="D34" s="10"/>
      <c r="E34" s="69"/>
      <c r="F34" s="69"/>
    </row>
    <row r="35" spans="1:6" ht="18.75">
      <c r="A35" s="41"/>
      <c r="B35" s="41"/>
      <c r="C35" s="10"/>
      <c r="D35" s="10"/>
    </row>
    <row r="36" spans="1:6" ht="18.75">
      <c r="A36" s="10"/>
      <c r="B36" s="10"/>
      <c r="C36" s="10"/>
      <c r="D36" s="10"/>
    </row>
    <row r="37" spans="1:6" ht="18.75">
      <c r="A37" s="10"/>
      <c r="B37" s="10"/>
      <c r="C37" s="10"/>
      <c r="D37" s="10"/>
    </row>
    <row r="38" spans="1:6" ht="18.75">
      <c r="A38" s="10"/>
      <c r="B38" s="10"/>
      <c r="C38" s="10"/>
      <c r="D38" s="10"/>
    </row>
    <row r="39" spans="1:6" ht="18.75">
      <c r="A39" s="10"/>
      <c r="B39" s="10"/>
      <c r="C39" s="10"/>
      <c r="D39" s="10"/>
    </row>
  </sheetData>
  <mergeCells count="10">
    <mergeCell ref="H6:H7"/>
    <mergeCell ref="D1:F1"/>
    <mergeCell ref="A3:F3"/>
    <mergeCell ref="A4:F4"/>
    <mergeCell ref="D5:F5"/>
    <mergeCell ref="A6:A7"/>
    <mergeCell ref="B6:B7"/>
    <mergeCell ref="C6:C7"/>
    <mergeCell ref="D6:D7"/>
    <mergeCell ref="E6:F6"/>
  </mergeCells>
  <pageMargins left="0.57999999999999996" right="0.2" top="0.75" bottom="0.75" header="0.3" footer="0.3"/>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qlns</dc:creator>
  <cp:lastModifiedBy>qlns</cp:lastModifiedBy>
  <dcterms:created xsi:type="dcterms:W3CDTF">2020-12-03T03:12:33Z</dcterms:created>
  <dcterms:modified xsi:type="dcterms:W3CDTF">2020-12-03T03:13:00Z</dcterms:modified>
</cp:coreProperties>
</file>