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200" windowHeight="11385"/>
  </bookViews>
  <sheets>
    <sheet name="Sheet1" sheetId="1" r:id="rId1"/>
  </sheets>
  <calcPr calcId="144525"/>
  <fileRecoveryPr repairLoad="1"/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8" i="1"/>
  <c r="E19" i="1"/>
  <c r="E20" i="1"/>
  <c r="E21" i="1"/>
  <c r="E22" i="1"/>
  <c r="E23" i="1"/>
  <c r="E24" i="1"/>
  <c r="E26" i="1"/>
  <c r="E27" i="1"/>
  <c r="E28" i="1"/>
  <c r="E30" i="1"/>
  <c r="E31" i="1"/>
  <c r="E33" i="1"/>
  <c r="E34" i="1"/>
  <c r="E35" i="1"/>
  <c r="E36" i="1"/>
  <c r="E37" i="1"/>
  <c r="E8" i="1"/>
  <c r="D19" i="1"/>
  <c r="C19" i="1"/>
  <c r="D12" i="1"/>
  <c r="C12" i="1"/>
  <c r="D9" i="1"/>
  <c r="C9" i="1"/>
  <c r="A28" i="1" l="1"/>
  <c r="A12" i="1"/>
  <c r="A15" i="1"/>
  <c r="A16" i="1"/>
  <c r="A17" i="1"/>
</calcChain>
</file>

<file path=xl/sharedStrings.xml><?xml version="1.0" encoding="utf-8"?>
<sst xmlns="http://schemas.openxmlformats.org/spreadsheetml/2006/main" count="53" uniqueCount="50">
  <si>
    <t>Đơn vị: Triệu đồng</t>
  </si>
  <si>
    <t>STT</t>
  </si>
  <si>
    <t>NỘI DUNG</t>
  </si>
  <si>
    <t>A</t>
  </si>
  <si>
    <t>B</t>
  </si>
  <si>
    <t>TỔNG NGUỒN THU NSĐP</t>
  </si>
  <si>
    <t>I</t>
  </si>
  <si>
    <t>Thu NSĐP hưởng 100%</t>
  </si>
  <si>
    <t>Thu NSĐP hưởng từ các khoản thu phân chia</t>
  </si>
  <si>
    <t>II</t>
  </si>
  <si>
    <t>Thu bổ sung từ NSTW</t>
  </si>
  <si>
    <t>Thu bổ sung có mục tiêu</t>
  </si>
  <si>
    <t>III</t>
  </si>
  <si>
    <t>Thu từ quỹ dự trữ tài chính</t>
  </si>
  <si>
    <t>Thu kết dư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</si>
  <si>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</si>
  <si>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</si>
  <si>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</si>
  <si>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</si>
  <si>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</si>
  <si>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</si>
  <si>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</si>
  <si>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</si>
  <si>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</si>
  <si>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</si>
  <si>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</si>
  <si>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Chi chuyển nguồn sang năm sau</t>
  </si>
  <si>
    <t>C</t>
  </si>
  <si>
    <t>D</t>
  </si>
  <si>
    <t>CHI TRẢ NỢ GỐC CỦA NSĐP</t>
  </si>
  <si>
    <t>Từ nguồn vay để trả nợ gốc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</si>
  <si>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</si>
  <si>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</si>
  <si>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</si>
  <si>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</si>
  <si>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</si>
  <si>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-</t>
  </si>
  <si>
    <t xml:space="preserve">Thu bổ sung cân đối </t>
  </si>
  <si>
    <t>DỰ TOÁN</t>
  </si>
  <si>
    <t>Chi cân đối NSĐP</t>
  </si>
  <si>
    <t>Biểu số 62/CK-NSNN</t>
  </si>
  <si>
    <t>(Quyết toán đã được Hội đồng nhân dân phê chuẩn)</t>
  </si>
  <si>
    <t>QUYẾT TOÁN</t>
  </si>
  <si>
    <t>SO SÁNH
(%)</t>
  </si>
  <si>
    <t>Thu ngân sách địa phương được hưởng theo phân cấp</t>
  </si>
  <si>
    <t>BỘI CHI NSĐP/BỘI THU NSĐP/KẾT DƯ NSĐP</t>
  </si>
  <si>
    <t>E</t>
  </si>
  <si>
    <t>TỔNG MỨC DƯ NỢ VAY CUỐI NĂM CỦA NSĐP</t>
  </si>
  <si>
    <t>UBND TỈNH BÌNH ĐỊNH</t>
  </si>
  <si>
    <t>CÂN ĐỐI NGÂN SÁCH ĐỊA PHƯƠNG NĂM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</si>
</sst>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18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7" fillId="0" borderId="0"/>
    <xf numFmtId="0" fontId="10" fillId="0" borderId="0"/>
    <xf numFmtId="0" fontId="15" fillId="0" borderId="0"/>
    <xf numFmtId="0" fontId="1" fillId="0" borderId="0"/>
  </cellStyleXfs>
  <cellXfs count="51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3" fillId="0" borderId="0" xfId="0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2" xfId="0" quotePrefix="1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7" fillId="0" borderId="0" xfId="0" applyFont="1" applyFill="1"/>
    <xf numFmtId="0" fontId="13" fillId="0" borderId="1" xfId="0" applyFont="1" applyFill="1" applyBorder="1"/>
    <xf numFmtId="0" fontId="13" fillId="0" borderId="2" xfId="0" applyFont="1" applyFill="1" applyBorder="1"/>
    <xf numFmtId="0" fontId="3" fillId="0" borderId="2" xfId="0" applyFont="1" applyFill="1" applyBorder="1"/>
    <xf numFmtId="0" fontId="4" fillId="0" borderId="2" xfId="0" applyFont="1" applyFill="1" applyBorder="1"/>
    <xf numFmtId="0" fontId="4" fillId="0" borderId="2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/>
    </xf>
    <xf numFmtId="3" fontId="8" fillId="0" borderId="2" xfId="0" applyNumberFormat="1" applyFont="1" applyFill="1" applyBorder="1"/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12" fillId="0" borderId="2" xfId="0" applyFont="1" applyFill="1" applyBorder="1"/>
    <xf numFmtId="0" fontId="5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2" xfId="0" applyFont="1" applyFill="1" applyBorder="1"/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center"/>
    </xf>
    <xf numFmtId="0" fontId="12" fillId="0" borderId="5" xfId="0" applyFont="1" applyFill="1" applyBorder="1"/>
    <xf numFmtId="3" fontId="6" fillId="0" borderId="2" xfId="0" applyNumberFormat="1" applyFont="1" applyFill="1" applyBorder="1"/>
    <xf numFmtId="3" fontId="6" fillId="0" borderId="1" xfId="0" applyNumberFormat="1" applyFont="1" applyFill="1" applyBorder="1"/>
    <xf numFmtId="3" fontId="6" fillId="0" borderId="4" xfId="0" applyNumberFormat="1" applyFont="1" applyFill="1" applyBorder="1"/>
    <xf numFmtId="3" fontId="8" fillId="0" borderId="5" xfId="0" applyNumberFormat="1" applyFont="1" applyFill="1" applyBorder="1"/>
    <xf numFmtId="165" fontId="6" fillId="0" borderId="1" xfId="0" applyNumberFormat="1" applyFont="1" applyFill="1" applyBorder="1"/>
    <xf numFmtId="165" fontId="8" fillId="0" borderId="2" xfId="0" applyNumberFormat="1" applyFont="1" applyFill="1" applyBorder="1"/>
    <xf numFmtId="165" fontId="6" fillId="0" borderId="2" xfId="0" applyNumberFormat="1" applyFont="1" applyFill="1" applyBorder="1"/>
    <xf numFmtId="165" fontId="8" fillId="0" borderId="5" xfId="0" applyNumberFormat="1" applyFont="1" applyFill="1" applyBorder="1"/>
    <xf numFmtId="165" fontId="6" fillId="0" borderId="4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6" workbookViewId="0">
      <selection activeCell="C33" sqref="C33"/>
    </sheetView>
  </sheetViews>
  <sheetFormatPr defaultColWidth="12.85546875" defaultRowHeight="15.75"/>
  <cols>
    <col min="1" max="1" width="7.28515625" style="4" customWidth="1"/>
    <col min="2" max="2" width="66.7109375" style="4" customWidth="1"/>
    <col min="3" max="5" width="18.5703125" style="4" customWidth="1"/>
    <col min="6" max="16384" width="12.85546875" style="4"/>
  </cols>
  <sheetData>
    <row r="1" spans="1:8" ht="21" customHeight="1">
      <c r="A1" s="1" t="s">
        <v>48</v>
      </c>
      <c r="B1" s="1"/>
      <c r="C1" s="1"/>
      <c r="D1" s="45" t="s">
        <v>40</v>
      </c>
      <c r="E1" s="46"/>
      <c r="F1" s="1"/>
    </row>
    <row r="2" spans="1:8" ht="18.75">
      <c r="A2" s="5"/>
      <c r="B2" s="5"/>
      <c r="C2" s="3"/>
      <c r="D2" s="3"/>
      <c r="E2" s="3"/>
    </row>
    <row r="3" spans="1:8" ht="21" customHeight="1">
      <c r="A3" s="2" t="s">
        <v>49</v>
      </c>
      <c r="B3" s="22"/>
      <c r="C3" s="23"/>
      <c r="D3" s="23"/>
      <c r="E3" s="23"/>
    </row>
    <row r="4" spans="1:8" ht="21" customHeight="1">
      <c r="A4" s="47" t="s">
        <v>41</v>
      </c>
      <c r="B4" s="47"/>
      <c r="C4" s="47"/>
      <c r="D4" s="47"/>
      <c r="E4" s="47"/>
      <c r="F4" s="29"/>
      <c r="G4" s="29"/>
      <c r="H4" s="29"/>
    </row>
    <row r="5" spans="1:8" ht="19.5" customHeight="1">
      <c r="A5" s="6"/>
      <c r="B5" s="6"/>
      <c r="C5" s="30"/>
      <c r="D5" s="48" t="s">
        <v>0</v>
      </c>
      <c r="E5" s="48"/>
    </row>
    <row r="6" spans="1:8">
      <c r="A6" s="49" t="s">
        <v>1</v>
      </c>
      <c r="B6" s="49" t="s">
        <v>2</v>
      </c>
      <c r="C6" s="49" t="s">
        <v>38</v>
      </c>
      <c r="D6" s="49" t="s">
        <v>42</v>
      </c>
      <c r="E6" s="49" t="s">
        <v>43</v>
      </c>
    </row>
    <row r="7" spans="1:8">
      <c r="A7" s="50"/>
      <c r="B7" s="50"/>
      <c r="C7" s="50"/>
      <c r="D7" s="50"/>
      <c r="E7" s="50"/>
    </row>
    <row r="8" spans="1:8" s="7" customFormat="1" ht="19.5" customHeight="1">
      <c r="A8" s="8" t="s">
        <v>3</v>
      </c>
      <c r="B8" s="17" t="s">
        <v>5</v>
      </c>
      <c r="C8" s="37">
        <v>17201792.689999998</v>
      </c>
      <c r="D8" s="37">
        <v>26460045.456939001</v>
      </c>
      <c r="E8" s="40">
        <f>+D8/C8*100</f>
        <v>153.82144136826591</v>
      </c>
    </row>
    <row r="9" spans="1:8" s="7" customFormat="1" ht="19.5" customHeight="1">
      <c r="A9" s="10">
        <v>1</v>
      </c>
      <c r="B9" s="19" t="s">
        <v>44</v>
      </c>
      <c r="C9" s="24">
        <f>+C11</f>
        <v>4599400</v>
      </c>
      <c r="D9" s="24">
        <f>+D11</f>
        <v>4561549.2869180003</v>
      </c>
      <c r="E9" s="41">
        <f t="shared" ref="E9:E37" si="0">+D9/C9*100</f>
        <v>99.177051070096113</v>
      </c>
    </row>
    <row r="10" spans="1:8" s="7" customFormat="1" ht="19.5" customHeight="1">
      <c r="A10" s="10" t="s">
        <v>36</v>
      </c>
      <c r="B10" s="11" t="s">
        <v>7</v>
      </c>
      <c r="C10" s="24">
        <v>6026893.6899999995</v>
      </c>
      <c r="D10" s="24">
        <v>7091555.1320069982</v>
      </c>
      <c r="E10" s="41">
        <f t="shared" si="0"/>
        <v>117.66517706747534</v>
      </c>
    </row>
    <row r="11" spans="1:8" s="7" customFormat="1" ht="19.5" customHeight="1">
      <c r="A11" s="10" t="s">
        <v>36</v>
      </c>
      <c r="B11" s="11" t="s">
        <v>8</v>
      </c>
      <c r="C11" s="24">
        <v>4599400</v>
      </c>
      <c r="D11" s="24">
        <v>4561549.2869180003</v>
      </c>
      <c r="E11" s="41">
        <f t="shared" si="0"/>
        <v>99.177051070096113</v>
      </c>
    </row>
    <row r="12" spans="1:8" s="16" customFormat="1" ht="19.5" customHeight="1">
      <c r="A12" s="10">
        <f>A9+1</f>
        <v>2</v>
      </c>
      <c r="B12" s="19" t="s">
        <v>10</v>
      </c>
      <c r="C12" s="24">
        <f>+C13+C14</f>
        <v>6571806</v>
      </c>
      <c r="D12" s="24">
        <f>+D13+D14</f>
        <v>7738006.4345779996</v>
      </c>
      <c r="E12" s="41">
        <f t="shared" si="0"/>
        <v>117.74550914281402</v>
      </c>
    </row>
    <row r="13" spans="1:8" s="7" customFormat="1" ht="19.5" customHeight="1">
      <c r="A13" s="12" t="s">
        <v>36</v>
      </c>
      <c r="B13" s="19" t="s">
        <v>37</v>
      </c>
      <c r="C13" s="24">
        <v>3585222</v>
      </c>
      <c r="D13" s="24">
        <v>3585222</v>
      </c>
      <c r="E13" s="41">
        <f t="shared" si="0"/>
        <v>100</v>
      </c>
    </row>
    <row r="14" spans="1:8" s="7" customFormat="1" ht="19.5" customHeight="1">
      <c r="A14" s="12" t="s">
        <v>36</v>
      </c>
      <c r="B14" s="19" t="s">
        <v>11</v>
      </c>
      <c r="C14" s="24">
        <v>2986584</v>
      </c>
      <c r="D14" s="24">
        <v>4152784.4345780001</v>
      </c>
      <c r="E14" s="41">
        <f t="shared" si="0"/>
        <v>139.04797034263896</v>
      </c>
    </row>
    <row r="15" spans="1:8" s="16" customFormat="1" ht="19.5" customHeight="1">
      <c r="A15" s="10">
        <f>A12+1</f>
        <v>3</v>
      </c>
      <c r="B15" s="19" t="s">
        <v>13</v>
      </c>
      <c r="C15" s="24"/>
      <c r="D15" s="24"/>
      <c r="E15" s="41"/>
    </row>
    <row r="16" spans="1:8" s="16" customFormat="1" ht="19.5" customHeight="1">
      <c r="A16" s="10">
        <f>A15+1</f>
        <v>4</v>
      </c>
      <c r="B16" s="19" t="s">
        <v>14</v>
      </c>
      <c r="C16" s="24"/>
      <c r="D16" s="24">
        <v>39916.334333999999</v>
      </c>
      <c r="E16" s="41"/>
    </row>
    <row r="17" spans="1:5" s="16" customFormat="1" ht="19.5" customHeight="1">
      <c r="A17" s="10">
        <f>A16+1</f>
        <v>5</v>
      </c>
      <c r="B17" s="19" t="s">
        <v>15</v>
      </c>
      <c r="C17" s="24"/>
      <c r="D17" s="24">
        <v>6710710.0732030002</v>
      </c>
      <c r="E17" s="41"/>
    </row>
    <row r="18" spans="1:5" s="7" customFormat="1" ht="19.5" customHeight="1">
      <c r="A18" s="9" t="s">
        <v>4</v>
      </c>
      <c r="B18" s="18" t="s">
        <v>16</v>
      </c>
      <c r="C18" s="36">
        <v>17261592.690000001</v>
      </c>
      <c r="D18" s="36">
        <v>26517741.023946997</v>
      </c>
      <c r="E18" s="42">
        <f t="shared" si="0"/>
        <v>153.62279425877819</v>
      </c>
    </row>
    <row r="19" spans="1:5" s="7" customFormat="1" ht="19.5" customHeight="1">
      <c r="A19" s="9" t="s">
        <v>6</v>
      </c>
      <c r="B19" s="20" t="s">
        <v>39</v>
      </c>
      <c r="C19" s="36">
        <f>+C20+C21+C22+C23+C24+C25</f>
        <v>13838544.690000001</v>
      </c>
      <c r="D19" s="36">
        <f>+D20+D21+D22+D23+D24+D25</f>
        <v>17032499.258867998</v>
      </c>
      <c r="E19" s="42">
        <f t="shared" si="0"/>
        <v>123.08013335517867</v>
      </c>
    </row>
    <row r="20" spans="1:5" s="7" customFormat="1" ht="19.5" customHeight="1">
      <c r="A20" s="10">
        <v>1</v>
      </c>
      <c r="B20" s="19" t="s">
        <v>17</v>
      </c>
      <c r="C20" s="24">
        <v>4866973.6900000004</v>
      </c>
      <c r="D20" s="24">
        <v>7521707.0857219994</v>
      </c>
      <c r="E20" s="41">
        <f t="shared" si="0"/>
        <v>154.54587521556951</v>
      </c>
    </row>
    <row r="21" spans="1:5" s="7" customFormat="1" ht="19.5" customHeight="1">
      <c r="A21" s="10">
        <v>2</v>
      </c>
      <c r="B21" s="19" t="s">
        <v>18</v>
      </c>
      <c r="C21" s="24">
        <v>8649812</v>
      </c>
      <c r="D21" s="24">
        <v>9496748.083687</v>
      </c>
      <c r="E21" s="41">
        <f t="shared" si="0"/>
        <v>109.79138140443978</v>
      </c>
    </row>
    <row r="22" spans="1:5" s="7" customFormat="1" ht="19.5" customHeight="1">
      <c r="A22" s="10">
        <v>3</v>
      </c>
      <c r="B22" s="19" t="s">
        <v>19</v>
      </c>
      <c r="C22" s="24">
        <v>7339</v>
      </c>
      <c r="D22" s="24">
        <v>12684.089459000001</v>
      </c>
      <c r="E22" s="41">
        <f t="shared" si="0"/>
        <v>172.83130479629378</v>
      </c>
    </row>
    <row r="23" spans="1:5" ht="19.5" customHeight="1">
      <c r="A23" s="10">
        <v>4</v>
      </c>
      <c r="B23" s="19" t="s">
        <v>20</v>
      </c>
      <c r="C23" s="31">
        <v>1360</v>
      </c>
      <c r="D23" s="31">
        <v>1360</v>
      </c>
      <c r="E23" s="41">
        <f t="shared" si="0"/>
        <v>100</v>
      </c>
    </row>
    <row r="24" spans="1:5" ht="19.5" customHeight="1">
      <c r="A24" s="10">
        <v>5</v>
      </c>
      <c r="B24" s="19" t="s">
        <v>21</v>
      </c>
      <c r="C24" s="31">
        <v>313060</v>
      </c>
      <c r="D24" s="31">
        <v>0</v>
      </c>
      <c r="E24" s="41">
        <f t="shared" si="0"/>
        <v>0</v>
      </c>
    </row>
    <row r="25" spans="1:5" ht="19.5" customHeight="1">
      <c r="A25" s="10">
        <v>6</v>
      </c>
      <c r="B25" s="19" t="s">
        <v>22</v>
      </c>
      <c r="C25" s="31">
        <v>0</v>
      </c>
      <c r="D25" s="31">
        <v>0</v>
      </c>
      <c r="E25" s="41"/>
    </row>
    <row r="26" spans="1:5" s="7" customFormat="1" ht="19.5" customHeight="1">
      <c r="A26" s="9" t="s">
        <v>9</v>
      </c>
      <c r="B26" s="20" t="s">
        <v>23</v>
      </c>
      <c r="C26" s="36">
        <v>3419355</v>
      </c>
      <c r="D26" s="36">
        <v>3450275.6669859998</v>
      </c>
      <c r="E26" s="42">
        <f t="shared" si="0"/>
        <v>100.90428361448285</v>
      </c>
    </row>
    <row r="27" spans="1:5" s="7" customFormat="1" ht="19.5" customHeight="1">
      <c r="A27" s="10">
        <v>1</v>
      </c>
      <c r="B27" s="19" t="s">
        <v>24</v>
      </c>
      <c r="C27" s="24">
        <v>619323</v>
      </c>
      <c r="D27" s="24">
        <v>762886.64187699999</v>
      </c>
      <c r="E27" s="41">
        <f t="shared" si="0"/>
        <v>123.18073797953572</v>
      </c>
    </row>
    <row r="28" spans="1:5" s="7" customFormat="1" ht="19.5" customHeight="1">
      <c r="A28" s="10">
        <f>A27+1</f>
        <v>2</v>
      </c>
      <c r="B28" s="19" t="s">
        <v>25</v>
      </c>
      <c r="C28" s="24">
        <v>2800032</v>
      </c>
      <c r="D28" s="24">
        <v>2687389.0251089996</v>
      </c>
      <c r="E28" s="41">
        <f t="shared" si="0"/>
        <v>95.97708258723469</v>
      </c>
    </row>
    <row r="29" spans="1:5" s="7" customFormat="1" ht="19.5" customHeight="1">
      <c r="A29" s="9" t="s">
        <v>12</v>
      </c>
      <c r="B29" s="20" t="s">
        <v>26</v>
      </c>
      <c r="C29" s="36"/>
      <c r="D29" s="36">
        <v>5550590.6804160001</v>
      </c>
      <c r="E29" s="42"/>
    </row>
    <row r="30" spans="1:5" ht="23.25" customHeight="1">
      <c r="A30" s="27" t="s">
        <v>27</v>
      </c>
      <c r="B30" s="32" t="s">
        <v>45</v>
      </c>
      <c r="C30" s="36">
        <v>91500</v>
      </c>
      <c r="D30" s="36">
        <v>120917</v>
      </c>
      <c r="E30" s="42">
        <f t="shared" si="0"/>
        <v>132.14972677595628</v>
      </c>
    </row>
    <row r="31" spans="1:5" s="7" customFormat="1" ht="19.5" customHeight="1">
      <c r="A31" s="9" t="s">
        <v>28</v>
      </c>
      <c r="B31" s="33" t="s">
        <v>29</v>
      </c>
      <c r="C31" s="36">
        <v>31700</v>
      </c>
      <c r="D31" s="36">
        <v>31700</v>
      </c>
      <c r="E31" s="42">
        <f t="shared" si="0"/>
        <v>100</v>
      </c>
    </row>
    <row r="32" spans="1:5" s="7" customFormat="1" ht="19.5" customHeight="1">
      <c r="A32" s="14">
        <v>1</v>
      </c>
      <c r="B32" s="15" t="s">
        <v>30</v>
      </c>
      <c r="C32" s="24"/>
      <c r="D32" s="24"/>
      <c r="E32" s="41"/>
    </row>
    <row r="33" spans="1:5" s="7" customFormat="1" ht="18.75">
      <c r="A33" s="14">
        <v>2</v>
      </c>
      <c r="B33" s="15" t="s">
        <v>31</v>
      </c>
      <c r="C33" s="24">
        <v>31700</v>
      </c>
      <c r="D33" s="24">
        <v>31700</v>
      </c>
      <c r="E33" s="41">
        <f t="shared" si="0"/>
        <v>100</v>
      </c>
    </row>
    <row r="34" spans="1:5" s="7" customFormat="1" ht="19.5" customHeight="1">
      <c r="A34" s="9" t="s">
        <v>32</v>
      </c>
      <c r="B34" s="21" t="s">
        <v>33</v>
      </c>
      <c r="C34" s="36">
        <v>123200</v>
      </c>
      <c r="D34" s="36">
        <v>120917</v>
      </c>
      <c r="E34" s="42">
        <f t="shared" si="0"/>
        <v>98.146915584415581</v>
      </c>
    </row>
    <row r="35" spans="1:5" s="7" customFormat="1" ht="19.5" customHeight="1">
      <c r="A35" s="13">
        <v>1</v>
      </c>
      <c r="B35" s="28" t="s">
        <v>34</v>
      </c>
      <c r="C35" s="24">
        <v>91500</v>
      </c>
      <c r="D35" s="24">
        <v>120917</v>
      </c>
      <c r="E35" s="41">
        <f t="shared" si="0"/>
        <v>132.14972677595628</v>
      </c>
    </row>
    <row r="36" spans="1:5" s="7" customFormat="1" ht="19.5" customHeight="1">
      <c r="A36" s="34">
        <v>2</v>
      </c>
      <c r="B36" s="35" t="s">
        <v>35</v>
      </c>
      <c r="C36" s="39">
        <v>31700</v>
      </c>
      <c r="D36" s="39"/>
      <c r="E36" s="43">
        <f t="shared" si="0"/>
        <v>0</v>
      </c>
    </row>
    <row r="37" spans="1:5" s="7" customFormat="1" ht="19.5" customHeight="1">
      <c r="A37" s="25" t="s">
        <v>46</v>
      </c>
      <c r="B37" s="26" t="s">
        <v>47</v>
      </c>
      <c r="C37" s="38">
        <v>478020</v>
      </c>
      <c r="D37" s="38">
        <v>358163</v>
      </c>
      <c r="E37" s="44">
        <f t="shared" si="0"/>
        <v>74.926362913685622</v>
      </c>
    </row>
    <row r="38" spans="1:5" ht="18.75">
      <c r="A38" s="16"/>
      <c r="B38" s="7"/>
      <c r="C38" s="7"/>
      <c r="D38" s="7"/>
    </row>
    <row r="39" spans="1:5" ht="18.75">
      <c r="A39" s="16"/>
    </row>
  </sheetData>
  <mergeCells count="8">
    <mergeCell ref="D1:E1"/>
    <mergeCell ref="A4:E4"/>
    <mergeCell ref="D5:E5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D45BD5-5D44-4060-9D77-10C57B2C5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853515-B8D2-4FAD-86CB-65E86A7455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AF264-A085-4618-9BC4-04E64DC086E9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2024-12-25T03:10:31Z</dcterms:modified>
</cp:coreProperties>
</file>