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225" windowWidth="20115" windowHeight="6600"/>
  </bookViews>
  <sheets>
    <sheet name="Bao cao" sheetId="4" r:id="rId1"/>
  </sheets>
  <definedNames>
    <definedName name="_xlnm.Print_Titles" localSheetId="0">'Bao cao'!$8:$10</definedName>
  </definedNames>
  <calcPr calcId="144525" calcMode="manual"/>
</workbook>
</file>

<file path=xl/calcChain.xml><?xml version="1.0" encoding="utf-8"?>
<calcChain xmlns="http://schemas.openxmlformats.org/spreadsheetml/2006/main">
  <c r="E94" i="4" l="1"/>
  <c r="C94" i="4" s="1"/>
  <c r="C81" i="4"/>
  <c r="C82" i="4"/>
  <c r="C83" i="4"/>
  <c r="C84" i="4"/>
  <c r="C85" i="4"/>
  <c r="C86" i="4"/>
  <c r="C87" i="4"/>
  <c r="C88" i="4"/>
  <c r="C89" i="4"/>
  <c r="C90" i="4"/>
  <c r="C91" i="4"/>
  <c r="C92" i="4"/>
  <c r="C93" i="4"/>
  <c r="C78" i="4"/>
  <c r="C54" i="4"/>
  <c r="C55" i="4"/>
  <c r="C56" i="4"/>
  <c r="C57" i="4"/>
  <c r="C58" i="4"/>
  <c r="C59" i="4"/>
  <c r="C60" i="4"/>
  <c r="C79" i="4"/>
  <c r="C80" i="4"/>
  <c r="C77" i="4"/>
  <c r="C61" i="4"/>
  <c r="C62" i="4"/>
  <c r="C63" i="4"/>
  <c r="C64" i="4"/>
  <c r="C76" i="4"/>
  <c r="C65" i="4"/>
  <c r="C66" i="4"/>
  <c r="C67" i="4"/>
  <c r="C68" i="4"/>
  <c r="C69" i="4"/>
  <c r="C70" i="4"/>
  <c r="C71" i="4"/>
  <c r="C72" i="4"/>
  <c r="C73" i="4"/>
  <c r="C74" i="4"/>
  <c r="C75" i="4"/>
  <c r="D53" i="4"/>
  <c r="E53" i="4" l="1"/>
  <c r="E51" i="4" s="1"/>
  <c r="C53" i="4"/>
  <c r="C51" i="4" s="1"/>
  <c r="D51" i="4"/>
  <c r="E39" i="4"/>
  <c r="E36" i="4" s="1"/>
  <c r="D39" i="4"/>
  <c r="D36" i="4" s="1"/>
  <c r="C39" i="4"/>
  <c r="C36" i="4" s="1"/>
  <c r="D32" i="4"/>
  <c r="E32" i="4"/>
  <c r="C34" i="4"/>
  <c r="C33" i="4"/>
  <c r="C30" i="4"/>
  <c r="C29" i="4"/>
  <c r="C28" i="4"/>
  <c r="C27" i="4"/>
  <c r="C32" i="4" l="1"/>
  <c r="C35" i="4"/>
  <c r="C31" i="4" s="1"/>
  <c r="E35" i="4"/>
  <c r="E31" i="4" s="1"/>
  <c r="D35" i="4"/>
  <c r="D31" i="4" l="1"/>
  <c r="C23" i="4"/>
  <c r="C26" i="4"/>
  <c r="C25" i="4"/>
  <c r="C22" i="4"/>
  <c r="C21" i="4"/>
  <c r="C20" i="4"/>
  <c r="C19" i="4"/>
  <c r="C18" i="4"/>
  <c r="C17" i="4"/>
  <c r="C16" i="4"/>
  <c r="C15" i="4"/>
  <c r="C14" i="4"/>
  <c r="D13" i="4"/>
  <c r="E13" i="4"/>
  <c r="E12" i="4" s="1"/>
  <c r="E11" i="4" s="1"/>
  <c r="D12" i="4" l="1"/>
  <c r="D11" i="4" s="1"/>
  <c r="C13" i="4"/>
  <c r="C12" i="4" s="1"/>
  <c r="C11" i="4" s="1"/>
</calcChain>
</file>

<file path=xl/sharedStrings.xml><?xml version="1.0" encoding="utf-8"?>
<sst xmlns="http://schemas.openxmlformats.org/spreadsheetml/2006/main" count="121" uniqueCount="110">
  <si>
    <t>STT</t>
  </si>
  <si>
    <t>NỘI DUNG</t>
  </si>
  <si>
    <t>A</t>
  </si>
  <si>
    <t>B</t>
  </si>
  <si>
    <t>I</t>
  </si>
  <si>
    <t>II</t>
  </si>
  <si>
    <t>III</t>
  </si>
  <si>
    <t>IV</t>
  </si>
  <si>
    <t>V</t>
  </si>
  <si>
    <t>Chi đầu tư phát triển</t>
  </si>
  <si>
    <t>Chi thường xuyên</t>
  </si>
  <si>
    <t>Chi trả nợ lãi các khoản do chính quyền địa phương vay</t>
  </si>
  <si>
    <t>Chi bổ sung quỹ dự trữ tài chính</t>
  </si>
  <si>
    <t>Chi tạo nguồn, điều chỉnh tiền lương</t>
  </si>
  <si>
    <t>Chi các chương trình mục tiêu quốc gia</t>
  </si>
  <si>
    <t>Chi các chương trình mục tiêu, nhiệm vụ</t>
  </si>
  <si>
    <t>C</t>
  </si>
  <si>
    <t>-</t>
  </si>
  <si>
    <t>NSĐP</t>
  </si>
  <si>
    <t>1=2+3</t>
  </si>
  <si>
    <t>TỔNG CHI NGÂN SÁCH ĐỊA PHƯƠNG</t>
  </si>
  <si>
    <t>CHI CÂN ĐỐI NGÂN SÁCH ĐỊA PHƯƠNG</t>
  </si>
  <si>
    <t>Chi đầu tư cho các dự án</t>
  </si>
  <si>
    <t>Trong đó chia theo lĩnh vực:</t>
  </si>
  <si>
    <t>Chi giáo dục - đào tạo và dạy nghề</t>
  </si>
  <si>
    <t>Chi khoa học và công nghệ</t>
  </si>
  <si>
    <t>Trong đó chia theo nguồn vốn:</t>
  </si>
  <si>
    <t>Chi đầu tư từ nguồn thu tiền sử dụng đất</t>
  </si>
  <si>
    <t>Chi đầu tư từ nguồn thu xổ số kiến thiết</t>
  </si>
  <si>
    <t>Chi đầu tư và hỗ trợ vốn cho doanh nghiệp cung cấp sản phẩm, dịch vụ công ích do Nhà nước đặt hàng, các tổ chức kinh tế, các tổ chức tài chính của địa phương theo quy định của pháp luật</t>
  </si>
  <si>
    <t>Chi đầu tư phát triển khác</t>
  </si>
  <si>
    <t>Trong đó:</t>
  </si>
  <si>
    <t>Chi dự phòng ngân sách</t>
  </si>
  <si>
    <t>VI</t>
  </si>
  <si>
    <t>CHI CÁC CHƯƠNG TRÌNH MỤC TIÊU</t>
  </si>
  <si>
    <t>CHI CHUYỂN NGUỒN SANG NĂM SAU</t>
  </si>
  <si>
    <t>Bổ sung vốn đầu tư để thực hiện các chương trình mục tiêu, nhiệm vụ</t>
  </si>
  <si>
    <t>Ngân sách cấp tỉnh</t>
  </si>
  <si>
    <t>a</t>
  </si>
  <si>
    <t>b</t>
  </si>
  <si>
    <t>Ngân sách huyện, thị xã, thành phố</t>
  </si>
  <si>
    <t>Chia ra</t>
  </si>
  <si>
    <t>Chương trình giảm nghèo bền vững</t>
  </si>
  <si>
    <t>Chương trình xây dựng nông thôn mới</t>
  </si>
  <si>
    <t>Từ nguồn vốn ngoài nước</t>
  </si>
  <si>
    <t>Từ nguồn vốn trong nước</t>
  </si>
  <si>
    <t>Bổ sung vốn sự nghiệp thực hiện các chế độ, chính sách và một số chương trình mục tiêu</t>
  </si>
  <si>
    <t>Từ nguồn vốn ngoài nước (2)</t>
  </si>
  <si>
    <t>Hỗ trợ chi phí học tập và miễn giảm học phí</t>
  </si>
  <si>
    <t>Hỗ trợ học sinh và trường phổ thông ở xã, thôn đặc biệt khó khăn</t>
  </si>
  <si>
    <t>Hỗ trợ kinh phí ăn trưa đối với trẻ em mẫu giáo và chính sách đối với giáo viên mầm non; chính sách ưu tiên đối với học sinh mẫu giáo học sinh dân tộc rất ít người</t>
  </si>
  <si>
    <t>Học bổng học sinh dân tộc nội trú; học bổng và phương tiện học tập cho học sinh khuyết tật; hỗ trợ chi phí học tập cho sinh viên dân tộc thiểu số hộ nghèo, cận nghèo; chính sách nội trú đối với học sinh, sinh viên học cao đẳng, trung cấp</t>
  </si>
  <si>
    <t>Hỗ trợ kinh phí đào tạo cán bộ quân sự cấp xã</t>
  </si>
  <si>
    <t>Hỗ trợ đào tạo cán bộ cơ sở vùng Tây Nguyên</t>
  </si>
  <si>
    <t>Kinh phí thực hiện Đề án giảm thiểu tảo hôn cận huyết</t>
  </si>
  <si>
    <t>Hỗ trợ kinh phí thực hiện chính sách đối với đối tượng bảo trợ xã hội</t>
  </si>
  <si>
    <t>Hỗ trợ tiền điện hộ nghèo, hộ chính sách xã hội</t>
  </si>
  <si>
    <t>Hỗ trợ người có uy tín trong đồng bào dân tộc thiểu số</t>
  </si>
  <si>
    <t xml:space="preserve">Hỗ trợ khai thác nuôi trồng hải sản trên các vùng biển xa </t>
  </si>
  <si>
    <t>Hỗ trợ kinh phí thực hiện đề án tăng cường công tác quản lý khai thác gỗ rừng tự nhiên giai đoạn 2014-2020</t>
  </si>
  <si>
    <t>Hỗ trợ kinh phí mua sản phẩm, dịch vụ công ích thủy lợi</t>
  </si>
  <si>
    <t>Kinh phí thực hiện Quyết định số 2085/QĐ-TTg ngày 31/10/2016 của Thủ tướng Chính phủ phê duyệt chính sách đặc thù hỗ trợ phát triển kinh tế xã hội vùng dân tộc thiểu số và miền núi giai đoạn 2017-2020</t>
  </si>
  <si>
    <t>Từ nguồn vốn trong nước, bao gồm:</t>
  </si>
  <si>
    <t>Trong đó: CTMT ứng phó biến đổi khí hậu và tăng trưởng xanh</t>
  </si>
  <si>
    <t>Đầu tư theo ngành, lĩnh vực và các CTMT</t>
  </si>
  <si>
    <t>Vốn trái phiếu Chính phủ</t>
  </si>
  <si>
    <t>Hỗ trợ bảo vệ và phát triển đất lúa</t>
  </si>
  <si>
    <t>Mua dầu diesel và chi phụ cấp cho người vận hành máy</t>
  </si>
  <si>
    <t>Lễ hội văn hóa miền núi</t>
  </si>
  <si>
    <t>Chi công tác đảm bảo an toàn giao thông</t>
  </si>
  <si>
    <t>Chi tiếp xúc cử tri, hỗ trợ sinh hoạt Tổ Đại biểu HĐND tỉnh</t>
  </si>
  <si>
    <t>Bổ sung chi cho Ban Thanh tra nhân dân do tăng mức chi từ 2 triệu đồng đến 5 triệu đồng</t>
  </si>
  <si>
    <t xml:space="preserve">Hỗ trợ chi giám sát, phản biện xã hội </t>
  </si>
  <si>
    <t>Chi hỗ trợ cho đô thị loại V của các xã, thị trấn</t>
  </si>
  <si>
    <t>Hỗ trợ do bỏ quy định thu quỹ quốc phòng an ninh</t>
  </si>
  <si>
    <t>Bổ sung kinh phí thực hiện dịch vụ chi trả trợ cấp cho đối tượng bảo trợ xã hội thông qua hệ thống bưu điện trên địa bàn tỉnh năm 2019</t>
  </si>
  <si>
    <t>Bổ sung kinh phí tăng thêm thực hiện Cuộc vận động "Toàn dân đoàn kết xây dựng nông thôn mới, đô thị văn minh"</t>
  </si>
  <si>
    <t>Chi cộng tác viên công tác giảm nghèo ở xã đặc biệt khó khăn</t>
  </si>
  <si>
    <t xml:space="preserve">Hỗ trợ phí dịch vụ giết mổ và phí kiểm soát giết mổ động vật tập trung </t>
  </si>
  <si>
    <t>Hỗ trợ thực hiện quản lý, bảo vệ rừng theo quy định hướng dẫn của Trung ương</t>
  </si>
  <si>
    <t>Trang bị, ứng dụng công nghệ thông tin và cải cách thủ tục hành chính</t>
  </si>
  <si>
    <t>Hỗ trợ kiến thiết thị chính; chỉnh trang, nâng cấp, phát triển môi trường, cảnh quan các đô thị; quảng bá, phát triển văn hóa - du lịch; xây dựng nông thôn kiểu mới</t>
  </si>
  <si>
    <t>Hỗ trợ thực hiện các chế độ, chính sách mới phát sinh và một số nhiệm vụ khác</t>
  </si>
  <si>
    <t>Giáo dục nghề nghiệp - việc làm và an toàn lao động</t>
  </si>
  <si>
    <t>Bổ sung kinh phí thực hiện nhiệm vụ đảm bảo trật tự an toàn giao thông</t>
  </si>
  <si>
    <t>Giáo dục vùng núi, vùng dân tộc thiểu số, vùng khó khăn</t>
  </si>
  <si>
    <t>Phát triển hệ thống trợ giúp xã hội</t>
  </si>
  <si>
    <t>Y tế - dân số</t>
  </si>
  <si>
    <t>Đảm bảo trật tự ATGT, phòng cháy chữa cháy; phòng chống tội phạm và ma túy</t>
  </si>
  <si>
    <t>Phát triển lâm nghiệp bền vững</t>
  </si>
  <si>
    <t>Phát triển văn hóa</t>
  </si>
  <si>
    <t>Ứng phó biến đổi khí hậu và tăng trưởng xanh</t>
  </si>
  <si>
    <t>Tái cơ cấu kinh tế nông nghiệp và phòng chống, giảm nhẹ thiên tai, ổn định đời sống dân cư</t>
  </si>
  <si>
    <t>Chương trình phát triển kinh tế xã hội các vùng</t>
  </si>
  <si>
    <t>Chương trình mục tiêu phát triển kinh tế thủy sản bền vững</t>
  </si>
  <si>
    <t>Chương trình mục tiêu Tái cơ cấu kinh tế nông nghiệp và phòng chống giảm nhẹ thiên tai, ổn định đời sống dân cư</t>
  </si>
  <si>
    <t xml:space="preserve">Chương trình mục tiêu Đầu tư hạ tầng Khu kinh tế ven biển, Khu kinh tế cửa khẩu, khu công nghiệp, cụm công nghiệp, khu công nghệ cao, khu nông nghiệp ứng dụng công nghệ cao </t>
  </si>
  <si>
    <t>Chương trình mục tiêu phát triển hệ thống y tế địa phương</t>
  </si>
  <si>
    <t>Chương trình mục tiêu Phát triển hạ tầng du lịch</t>
  </si>
  <si>
    <t>Chương trình mục tiêu Quốc phòng an ninh trên địa bàn trọng điểm (Chương trình 504)</t>
  </si>
  <si>
    <t>Chương trình mục tiêu Phát triển Lâm nghiệp bền vững</t>
  </si>
  <si>
    <t xml:space="preserve">Thu hồi ứng các dự án không thuộc các chương trình mục tiêu quy định tại Nghị quyết 1023/NQ-UBTVQH13 và Quyết định 40/2015/QĐ-TTg </t>
  </si>
  <si>
    <t>b.1</t>
  </si>
  <si>
    <t>b.2</t>
  </si>
  <si>
    <t>SỞ TÀI CHÍNH</t>
  </si>
  <si>
    <t>DỰ TOÁN CHI NGÂN SÁCH ĐỊA PHƯƠNG, CHI NGÂN SÁCH CẤP TỈNH</t>
  </si>
  <si>
    <t>VÀ CHI NGÂN SÁCH HUYỆN, THỊ XÃ, THÀNH PHỐ THEO CƠ CẤU CHI NĂM 2019</t>
  </si>
  <si>
    <t>(Kèm theo Công văn số 3049/STC-QLNS ngày 04/12/2018 của Sở Tài chính)</t>
  </si>
  <si>
    <t>Đơn vị: Triệu đồng</t>
  </si>
  <si>
    <t>Biểu số 36/CK-NSNN</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</si>
</sst>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Arial"/>
      <family val="2"/>
      <charset val="163"/>
      <scheme val="minor"/>
    </font>
    <font>
      <b/>
      <sz val="13"/>
      <color rgb="FF000000"/>
      <name val="Times New Roman"/>
      <family val="1"/>
      <charset val="163"/>
      <scheme val="major"/>
    </font>
    <font>
      <sz val="13"/>
      <color theme="1"/>
      <name val="Times New Roman"/>
      <family val="1"/>
      <charset val="163"/>
      <scheme val="major"/>
    </font>
    <font>
      <i/>
      <sz val="13"/>
      <color rgb="FF000000"/>
      <name val="Times New Roman"/>
      <family val="1"/>
      <charset val="163"/>
      <scheme val="major"/>
    </font>
    <font>
      <b/>
      <sz val="13"/>
      <name val="Times New Roman"/>
      <family val="1"/>
      <charset val="163"/>
      <scheme val="major"/>
    </font>
    <font>
      <sz val="13"/>
      <name val="Times New Roman"/>
      <family val="1"/>
      <charset val="163"/>
      <scheme val="major"/>
    </font>
    <font>
      <sz val="13"/>
      <color rgb="FF000000"/>
      <name val="Times New Roman"/>
      <family val="1"/>
      <charset val="163"/>
      <scheme val="major"/>
    </font>
    <font>
      <i/>
      <sz val="13"/>
      <name val="Times New Roman"/>
      <family val="1"/>
      <charset val="163"/>
      <scheme val="major"/>
    </font>
    <font>
      <b/>
      <sz val="13"/>
      <color theme="1"/>
      <name val="Times New Roman"/>
      <family val="1"/>
      <charset val="163"/>
      <scheme val="major"/>
    </font>
    <font>
      <i/>
      <sz val="13"/>
      <color theme="1"/>
      <name val="Times New Roman"/>
      <family val="1"/>
      <charset val="163"/>
      <scheme val="major"/>
    </font>
    <font>
      <b/>
      <i/>
      <sz val="13"/>
      <name val="Times New Roman"/>
      <family val="1"/>
      <charset val="163"/>
      <scheme val="major"/>
    </font>
    <font>
      <sz val="11"/>
      <color theme="1"/>
      <name val="Arial"/>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1" fillId="0" borderId="0"/>
  </cellStyleXfs>
  <cellXfs count="33">
    <xf numFmtId="0" fontId="0" fillId="0" borderId="0" xfId="0"/>
    <xf numFmtId="0" fontId="1" fillId="0" borderId="0" xfId="0" applyFont="1" applyAlignment="1">
      <alignment vertical="center"/>
    </xf>
    <xf numFmtId="0" fontId="2" fillId="0" borderId="0" xfId="0" applyFont="1" applyAlignment="1"/>
    <xf numFmtId="0" fontId="1" fillId="0" borderId="0" xfId="0" applyFont="1" applyAlignment="1">
      <alignment horizontal="right" vertical="center"/>
    </xf>
    <xf numFmtId="0" fontId="2" fillId="0" borderId="0" xfId="0" applyFont="1"/>
    <xf numFmtId="0" fontId="3" fillId="0" borderId="0" xfId="0" applyFont="1" applyAlignment="1">
      <alignment horizontal="right"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vertical="center" wrapText="1"/>
    </xf>
    <xf numFmtId="0" fontId="5" fillId="0" borderId="1" xfId="0" applyFont="1" applyBorder="1" applyAlignment="1">
      <alignment vertical="center" wrapText="1"/>
    </xf>
    <xf numFmtId="0" fontId="6" fillId="0" borderId="0" xfId="0" applyFont="1" applyAlignment="1">
      <alignment vertical="center"/>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8" fillId="0" borderId="0" xfId="0" applyFont="1"/>
    <xf numFmtId="3" fontId="4" fillId="0" borderId="1" xfId="0" applyNumberFormat="1" applyFont="1" applyBorder="1" applyAlignment="1">
      <alignment vertical="center" wrapText="1"/>
    </xf>
    <xf numFmtId="3" fontId="5" fillId="0" borderId="1" xfId="0" applyNumberFormat="1" applyFont="1" applyBorder="1" applyAlignment="1">
      <alignment vertical="center" wrapText="1"/>
    </xf>
    <xf numFmtId="3" fontId="8" fillId="0" borderId="0" xfId="0" applyNumberFormat="1" applyFont="1"/>
    <xf numFmtId="3" fontId="2" fillId="0" borderId="0" xfId="0" applyNumberFormat="1" applyFont="1"/>
    <xf numFmtId="0" fontId="9" fillId="0" borderId="0" xfId="0" applyFont="1"/>
    <xf numFmtId="3" fontId="7" fillId="0" borderId="1" xfId="0" applyNumberFormat="1" applyFont="1" applyBorder="1" applyAlignment="1">
      <alignment vertical="center" wrapText="1"/>
    </xf>
    <xf numFmtId="0" fontId="10"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vertical="center" wrapText="1"/>
    </xf>
    <xf numFmtId="3" fontId="7" fillId="0" borderId="1" xfId="0" applyNumberFormat="1" applyFont="1" applyFill="1" applyBorder="1" applyAlignment="1">
      <alignment vertical="center" wrapText="1"/>
    </xf>
    <xf numFmtId="0" fontId="9" fillId="0" borderId="0" xfId="0" applyFont="1" applyFill="1"/>
    <xf numFmtId="3" fontId="8" fillId="0" borderId="0" xfId="0" applyNumberFormat="1" applyFont="1" applyFill="1"/>
    <xf numFmtId="0" fontId="4" fillId="0" borderId="1" xfId="0" applyFont="1" applyBorder="1" applyAlignment="1">
      <alignment horizontal="center" vertical="center" wrapText="1"/>
    </xf>
    <xf numFmtId="0" fontId="1" fillId="0" borderId="0" xfId="0" applyFont="1" applyAlignment="1">
      <alignment horizontal="center" vertical="center"/>
    </xf>
    <xf numFmtId="0" fontId="3" fillId="0" borderId="0" xfId="0" applyFont="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cellXfs>
  <cellStyles count="2">
    <cellStyle name="Normal" xfId="0" builtinId="0"/>
    <cellStyle name="Normal 11 4" xfId="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5"/>
  <sheetViews>
    <sheetView showZeros="0" tabSelected="1" workbookViewId="0">
      <selection activeCell="D8" sqref="D8:E8"/>
    </sheetView>
  </sheetViews>
  <sheetFormatPr defaultRowHeight="16.5" x14ac:dyDescent="0.25"/>
  <cols>
    <col min="1" max="1" width="5.125" style="4" customWidth="1"/>
    <col min="2" max="2" width="45.125" style="4" customWidth="1"/>
    <col min="3" max="3" width="11.125" style="4" customWidth="1"/>
    <col min="4" max="4" width="10.875" style="4" customWidth="1"/>
    <col min="5" max="5" width="11.625" style="4" customWidth="1"/>
    <col min="6" max="7" width="9" style="4"/>
    <col min="8" max="8" width="10" style="4" bestFit="1" customWidth="1"/>
    <col min="9" max="16384" width="9" style="4"/>
  </cols>
  <sheetData>
    <row r="1" spans="1:8" x14ac:dyDescent="0.25">
      <c r="A1" s="1" t="s">
        <v>104</v>
      </c>
      <c r="C1" s="2"/>
      <c r="D1" s="2"/>
      <c r="E1" s="3" t="s">
        <v>109</v>
      </c>
    </row>
    <row r="2" spans="1:8" x14ac:dyDescent="0.25">
      <c r="A2" s="10"/>
    </row>
    <row r="3" spans="1:8" x14ac:dyDescent="0.25">
      <c r="A3" s="27" t="s">
        <v>105</v>
      </c>
      <c r="B3" s="27"/>
      <c r="C3" s="27"/>
      <c r="D3" s="27"/>
      <c r="E3" s="27"/>
    </row>
    <row r="4" spans="1:8" x14ac:dyDescent="0.25">
      <c r="A4" s="27" t="s">
        <v>106</v>
      </c>
      <c r="B4" s="27"/>
      <c r="C4" s="27"/>
      <c r="D4" s="27"/>
      <c r="E4" s="27"/>
    </row>
    <row r="5" spans="1:8" x14ac:dyDescent="0.25">
      <c r="A5" s="28" t="s">
        <v>107</v>
      </c>
      <c r="B5" s="28"/>
      <c r="C5" s="28"/>
      <c r="D5" s="28"/>
      <c r="E5" s="28"/>
    </row>
    <row r="6" spans="1:8" x14ac:dyDescent="0.25">
      <c r="E6" s="5" t="s">
        <v>108</v>
      </c>
    </row>
    <row r="7" spans="1:8" x14ac:dyDescent="0.25">
      <c r="E7" s="5"/>
    </row>
    <row r="8" spans="1:8" x14ac:dyDescent="0.25">
      <c r="A8" s="29" t="s">
        <v>0</v>
      </c>
      <c r="B8" s="29" t="s">
        <v>1</v>
      </c>
      <c r="C8" s="29" t="s">
        <v>18</v>
      </c>
      <c r="D8" s="31" t="s">
        <v>41</v>
      </c>
      <c r="E8" s="32"/>
    </row>
    <row r="9" spans="1:8" ht="69" customHeight="1" x14ac:dyDescent="0.25">
      <c r="A9" s="30"/>
      <c r="B9" s="30"/>
      <c r="C9" s="30"/>
      <c r="D9" s="26" t="s">
        <v>37</v>
      </c>
      <c r="E9" s="26" t="s">
        <v>40</v>
      </c>
    </row>
    <row r="10" spans="1:8" x14ac:dyDescent="0.25">
      <c r="A10" s="7" t="s">
        <v>2</v>
      </c>
      <c r="B10" s="7" t="s">
        <v>3</v>
      </c>
      <c r="C10" s="7" t="s">
        <v>19</v>
      </c>
      <c r="D10" s="7">
        <v>2</v>
      </c>
      <c r="E10" s="7">
        <v>3</v>
      </c>
    </row>
    <row r="11" spans="1:8" x14ac:dyDescent="0.25">
      <c r="A11" s="6"/>
      <c r="B11" s="8" t="s">
        <v>20</v>
      </c>
      <c r="C11" s="14">
        <f>+C12+C31+C95</f>
        <v>11600780.481000001</v>
      </c>
      <c r="D11" s="14">
        <f>+D12+D31+D95</f>
        <v>6248238.4810000006</v>
      </c>
      <c r="E11" s="14">
        <f>+E12+E31+E95</f>
        <v>5352542</v>
      </c>
    </row>
    <row r="12" spans="1:8" x14ac:dyDescent="0.25">
      <c r="A12" s="6" t="s">
        <v>2</v>
      </c>
      <c r="B12" s="8" t="s">
        <v>21</v>
      </c>
      <c r="C12" s="15">
        <f>+C13+C23+C27+C28+C29+C30</f>
        <v>8944336.4810000006</v>
      </c>
      <c r="D12" s="15">
        <f t="shared" ref="D12:E12" si="0">+D13+D23+D27+D28+D29+D30</f>
        <v>4228530.4810000006</v>
      </c>
      <c r="E12" s="15">
        <f t="shared" si="0"/>
        <v>4715806</v>
      </c>
    </row>
    <row r="13" spans="1:8" x14ac:dyDescent="0.25">
      <c r="A13" s="6" t="s">
        <v>4</v>
      </c>
      <c r="B13" s="8" t="s">
        <v>9</v>
      </c>
      <c r="C13" s="14">
        <f>+C14+C21+C22</f>
        <v>2264320.4810000001</v>
      </c>
      <c r="D13" s="14">
        <f t="shared" ref="D13:E13" si="1">+D14+D21+D22</f>
        <v>1410570.4810000001</v>
      </c>
      <c r="E13" s="14">
        <f t="shared" si="1"/>
        <v>853750</v>
      </c>
      <c r="H13" s="17"/>
    </row>
    <row r="14" spans="1:8" x14ac:dyDescent="0.25">
      <c r="A14" s="7">
        <v>1</v>
      </c>
      <c r="B14" s="9" t="s">
        <v>22</v>
      </c>
      <c r="C14" s="15">
        <f>+D14+E14</f>
        <v>1955502.4810000001</v>
      </c>
      <c r="D14" s="15">
        <v>1101752.4810000001</v>
      </c>
      <c r="E14" s="15">
        <v>853750</v>
      </c>
    </row>
    <row r="15" spans="1:8" x14ac:dyDescent="0.25">
      <c r="A15" s="7"/>
      <c r="B15" s="9" t="s">
        <v>23</v>
      </c>
      <c r="C15" s="15">
        <f t="shared" ref="C15:C22" si="2">+D15+E15</f>
        <v>0</v>
      </c>
      <c r="D15" s="15"/>
      <c r="E15" s="15"/>
    </row>
    <row r="16" spans="1:8" s="18" customFormat="1" x14ac:dyDescent="0.25">
      <c r="A16" s="11" t="s">
        <v>17</v>
      </c>
      <c r="B16" s="12" t="s">
        <v>24</v>
      </c>
      <c r="C16" s="19">
        <f t="shared" si="2"/>
        <v>124763.481</v>
      </c>
      <c r="D16" s="19">
        <v>66218.481</v>
      </c>
      <c r="E16" s="19">
        <v>58545</v>
      </c>
    </row>
    <row r="17" spans="1:9" s="18" customFormat="1" x14ac:dyDescent="0.25">
      <c r="A17" s="11" t="s">
        <v>17</v>
      </c>
      <c r="B17" s="12" t="s">
        <v>25</v>
      </c>
      <c r="C17" s="19">
        <f t="shared" si="2"/>
        <v>96578</v>
      </c>
      <c r="D17" s="19">
        <v>51259</v>
      </c>
      <c r="E17" s="19">
        <v>45319</v>
      </c>
    </row>
    <row r="18" spans="1:9" x14ac:dyDescent="0.25">
      <c r="A18" s="7"/>
      <c r="B18" s="9" t="s">
        <v>26</v>
      </c>
      <c r="C18" s="15">
        <f t="shared" si="2"/>
        <v>0</v>
      </c>
      <c r="D18" s="15"/>
      <c r="E18" s="15"/>
    </row>
    <row r="19" spans="1:9" s="18" customFormat="1" x14ac:dyDescent="0.25">
      <c r="A19" s="11" t="s">
        <v>17</v>
      </c>
      <c r="B19" s="12" t="s">
        <v>27</v>
      </c>
      <c r="C19" s="19">
        <f t="shared" si="2"/>
        <v>1402600</v>
      </c>
      <c r="D19" s="19">
        <v>702600</v>
      </c>
      <c r="E19" s="19">
        <v>700000</v>
      </c>
    </row>
    <row r="20" spans="1:9" s="18" customFormat="1" x14ac:dyDescent="0.25">
      <c r="A20" s="11" t="s">
        <v>17</v>
      </c>
      <c r="B20" s="12" t="s">
        <v>28</v>
      </c>
      <c r="C20" s="19">
        <f t="shared" si="2"/>
        <v>105000</v>
      </c>
      <c r="D20" s="19">
        <v>105000</v>
      </c>
      <c r="E20" s="19"/>
    </row>
    <row r="21" spans="1:9" ht="66" x14ac:dyDescent="0.25">
      <c r="A21" s="7">
        <v>2</v>
      </c>
      <c r="B21" s="9" t="s">
        <v>29</v>
      </c>
      <c r="C21" s="15">
        <f t="shared" si="2"/>
        <v>0</v>
      </c>
      <c r="D21" s="15"/>
      <c r="E21" s="15"/>
    </row>
    <row r="22" spans="1:9" x14ac:dyDescent="0.25">
      <c r="A22" s="7">
        <v>3</v>
      </c>
      <c r="B22" s="9" t="s">
        <v>30</v>
      </c>
      <c r="C22" s="15">
        <f t="shared" si="2"/>
        <v>308818</v>
      </c>
      <c r="D22" s="15">
        <v>308818</v>
      </c>
      <c r="E22" s="15"/>
    </row>
    <row r="23" spans="1:9" s="13" customFormat="1" x14ac:dyDescent="0.25">
      <c r="A23" s="6" t="s">
        <v>5</v>
      </c>
      <c r="B23" s="8" t="s">
        <v>10</v>
      </c>
      <c r="C23" s="14">
        <f>+D23+E23</f>
        <v>6488250</v>
      </c>
      <c r="D23" s="14">
        <v>2721975</v>
      </c>
      <c r="E23" s="14">
        <v>3766275</v>
      </c>
      <c r="H23" s="16"/>
      <c r="I23" s="16"/>
    </row>
    <row r="24" spans="1:9" x14ac:dyDescent="0.25">
      <c r="A24" s="7"/>
      <c r="B24" s="12" t="s">
        <v>31</v>
      </c>
      <c r="C24" s="15"/>
      <c r="D24" s="15"/>
      <c r="E24" s="15"/>
      <c r="H24" s="16"/>
    </row>
    <row r="25" spans="1:9" s="18" customFormat="1" x14ac:dyDescent="0.25">
      <c r="A25" s="11">
        <v>1</v>
      </c>
      <c r="B25" s="12" t="s">
        <v>24</v>
      </c>
      <c r="C25" s="19">
        <f t="shared" ref="C25:C30" si="3">+D25+E25</f>
        <v>3066727</v>
      </c>
      <c r="D25" s="19">
        <v>576055</v>
      </c>
      <c r="E25" s="19">
        <v>2490672</v>
      </c>
      <c r="H25" s="16"/>
    </row>
    <row r="26" spans="1:9" s="18" customFormat="1" x14ac:dyDescent="0.25">
      <c r="A26" s="11">
        <v>2</v>
      </c>
      <c r="B26" s="12" t="s">
        <v>25</v>
      </c>
      <c r="C26" s="19">
        <f t="shared" si="3"/>
        <v>55963</v>
      </c>
      <c r="D26" s="19">
        <v>52923</v>
      </c>
      <c r="E26" s="19">
        <v>3040</v>
      </c>
      <c r="H26" s="16"/>
    </row>
    <row r="27" spans="1:9" s="13" customFormat="1" ht="33" x14ac:dyDescent="0.25">
      <c r="A27" s="6" t="s">
        <v>6</v>
      </c>
      <c r="B27" s="8" t="s">
        <v>11</v>
      </c>
      <c r="C27" s="14">
        <f t="shared" si="3"/>
        <v>3800</v>
      </c>
      <c r="D27" s="14">
        <v>3800</v>
      </c>
      <c r="E27" s="14"/>
      <c r="H27" s="16"/>
    </row>
    <row r="28" spans="1:9" s="13" customFormat="1" x14ac:dyDescent="0.25">
      <c r="A28" s="6" t="s">
        <v>7</v>
      </c>
      <c r="B28" s="8" t="s">
        <v>12</v>
      </c>
      <c r="C28" s="14">
        <f t="shared" si="3"/>
        <v>1360</v>
      </c>
      <c r="D28" s="14">
        <v>1360</v>
      </c>
      <c r="E28" s="14"/>
      <c r="H28" s="16"/>
    </row>
    <row r="29" spans="1:9" s="13" customFormat="1" x14ac:dyDescent="0.25">
      <c r="A29" s="6" t="s">
        <v>8</v>
      </c>
      <c r="B29" s="8" t="s">
        <v>32</v>
      </c>
      <c r="C29" s="14">
        <f t="shared" si="3"/>
        <v>186606</v>
      </c>
      <c r="D29" s="14">
        <v>90825</v>
      </c>
      <c r="E29" s="14">
        <v>95781</v>
      </c>
      <c r="H29" s="16"/>
    </row>
    <row r="30" spans="1:9" s="13" customFormat="1" x14ac:dyDescent="0.25">
      <c r="A30" s="6" t="s">
        <v>33</v>
      </c>
      <c r="B30" s="8" t="s">
        <v>13</v>
      </c>
      <c r="C30" s="14">
        <f t="shared" si="3"/>
        <v>0</v>
      </c>
      <c r="D30" s="14"/>
      <c r="E30" s="14"/>
      <c r="H30" s="16"/>
    </row>
    <row r="31" spans="1:9" s="13" customFormat="1" x14ac:dyDescent="0.25">
      <c r="A31" s="6" t="s">
        <v>3</v>
      </c>
      <c r="B31" s="8" t="s">
        <v>34</v>
      </c>
      <c r="C31" s="14">
        <f>+C32+C35</f>
        <v>2656444</v>
      </c>
      <c r="D31" s="14">
        <f t="shared" ref="D31:E31" si="4">+D32+D35</f>
        <v>2019708</v>
      </c>
      <c r="E31" s="14">
        <f t="shared" si="4"/>
        <v>636736</v>
      </c>
      <c r="H31" s="16"/>
    </row>
    <row r="32" spans="1:9" s="13" customFormat="1" x14ac:dyDescent="0.25">
      <c r="A32" s="6" t="s">
        <v>4</v>
      </c>
      <c r="B32" s="8" t="s">
        <v>14</v>
      </c>
      <c r="C32" s="14">
        <f>+C33+C34</f>
        <v>471267</v>
      </c>
      <c r="D32" s="14">
        <f t="shared" ref="D32:E32" si="5">+D33+D34</f>
        <v>471267</v>
      </c>
      <c r="E32" s="14">
        <f t="shared" si="5"/>
        <v>0</v>
      </c>
      <c r="H32" s="16"/>
    </row>
    <row r="33" spans="1:8" x14ac:dyDescent="0.25">
      <c r="A33" s="7"/>
      <c r="B33" s="9" t="s">
        <v>42</v>
      </c>
      <c r="C33" s="15">
        <f>+D33+E33</f>
        <v>276267</v>
      </c>
      <c r="D33" s="15">
        <v>276267</v>
      </c>
      <c r="E33" s="15"/>
      <c r="H33" s="16"/>
    </row>
    <row r="34" spans="1:8" x14ac:dyDescent="0.25">
      <c r="A34" s="7"/>
      <c r="B34" s="9" t="s">
        <v>43</v>
      </c>
      <c r="C34" s="15">
        <f>+D34+E34</f>
        <v>195000</v>
      </c>
      <c r="D34" s="15">
        <v>195000</v>
      </c>
      <c r="E34" s="15"/>
      <c r="H34" s="16"/>
    </row>
    <row r="35" spans="1:8" s="13" customFormat="1" x14ac:dyDescent="0.25">
      <c r="A35" s="6" t="s">
        <v>5</v>
      </c>
      <c r="B35" s="8" t="s">
        <v>15</v>
      </c>
      <c r="C35" s="14">
        <f>+C36+C51</f>
        <v>2185177</v>
      </c>
      <c r="D35" s="14">
        <f t="shared" ref="D35:E35" si="6">+D36+D51</f>
        <v>1548441</v>
      </c>
      <c r="E35" s="14">
        <f t="shared" si="6"/>
        <v>636736</v>
      </c>
      <c r="H35" s="16"/>
    </row>
    <row r="36" spans="1:8" ht="33" x14ac:dyDescent="0.25">
      <c r="A36" s="7">
        <v>1</v>
      </c>
      <c r="B36" s="9" t="s">
        <v>36</v>
      </c>
      <c r="C36" s="15">
        <f>+C37+C39</f>
        <v>622461</v>
      </c>
      <c r="D36" s="15">
        <f>+D37+D39</f>
        <v>622461</v>
      </c>
      <c r="E36" s="15">
        <f>+E37+E39</f>
        <v>0</v>
      </c>
      <c r="H36" s="16"/>
    </row>
    <row r="37" spans="1:8" x14ac:dyDescent="0.25">
      <c r="A37" s="7" t="s">
        <v>38</v>
      </c>
      <c r="B37" s="9" t="s">
        <v>44</v>
      </c>
      <c r="C37" s="15">
        <v>188091</v>
      </c>
      <c r="D37" s="15">
        <v>188091</v>
      </c>
      <c r="E37" s="15"/>
      <c r="H37" s="16"/>
    </row>
    <row r="38" spans="1:8" s="18" customFormat="1" ht="33" x14ac:dyDescent="0.25">
      <c r="A38" s="11"/>
      <c r="B38" s="12" t="s">
        <v>63</v>
      </c>
      <c r="C38" s="19">
        <v>113325</v>
      </c>
      <c r="D38" s="19">
        <v>113325</v>
      </c>
      <c r="E38" s="19"/>
      <c r="H38" s="16"/>
    </row>
    <row r="39" spans="1:8" x14ac:dyDescent="0.25">
      <c r="A39" s="7" t="s">
        <v>39</v>
      </c>
      <c r="B39" s="9" t="s">
        <v>45</v>
      </c>
      <c r="C39" s="15">
        <f>+C40+C50</f>
        <v>434370</v>
      </c>
      <c r="D39" s="15">
        <f>+D40+D50</f>
        <v>434370</v>
      </c>
      <c r="E39" s="15">
        <f>+E40+E50</f>
        <v>0</v>
      </c>
      <c r="H39" s="16"/>
    </row>
    <row r="40" spans="1:8" s="18" customFormat="1" x14ac:dyDescent="0.25">
      <c r="A40" s="11" t="s">
        <v>102</v>
      </c>
      <c r="B40" s="12" t="s">
        <v>64</v>
      </c>
      <c r="C40" s="19">
        <v>349370</v>
      </c>
      <c r="D40" s="19">
        <v>349370</v>
      </c>
      <c r="E40" s="19"/>
      <c r="H40" s="16"/>
    </row>
    <row r="41" spans="1:8" s="18" customFormat="1" x14ac:dyDescent="0.25">
      <c r="A41" s="11"/>
      <c r="B41" s="12" t="s">
        <v>93</v>
      </c>
      <c r="C41" s="19">
        <v>132865</v>
      </c>
      <c r="D41" s="19">
        <v>132865</v>
      </c>
      <c r="E41" s="19"/>
      <c r="H41" s="16"/>
    </row>
    <row r="42" spans="1:8" s="18" customFormat="1" ht="33" x14ac:dyDescent="0.25">
      <c r="A42" s="11"/>
      <c r="B42" s="12" t="s">
        <v>94</v>
      </c>
      <c r="C42" s="19">
        <v>5000</v>
      </c>
      <c r="D42" s="19">
        <v>5000</v>
      </c>
      <c r="E42" s="19"/>
      <c r="H42" s="16"/>
    </row>
    <row r="43" spans="1:8" s="18" customFormat="1" ht="49.5" x14ac:dyDescent="0.25">
      <c r="A43" s="11"/>
      <c r="B43" s="12" t="s">
        <v>95</v>
      </c>
      <c r="C43" s="19">
        <v>16505</v>
      </c>
      <c r="D43" s="19">
        <v>16505</v>
      </c>
      <c r="E43" s="19"/>
      <c r="H43" s="16"/>
    </row>
    <row r="44" spans="1:8" s="18" customFormat="1" ht="66" x14ac:dyDescent="0.25">
      <c r="A44" s="11"/>
      <c r="B44" s="12" t="s">
        <v>96</v>
      </c>
      <c r="C44" s="19">
        <v>60000</v>
      </c>
      <c r="D44" s="19">
        <v>60000</v>
      </c>
      <c r="E44" s="19"/>
      <c r="H44" s="16"/>
    </row>
    <row r="45" spans="1:8" s="18" customFormat="1" ht="33" x14ac:dyDescent="0.25">
      <c r="A45" s="11"/>
      <c r="B45" s="12" t="s">
        <v>97</v>
      </c>
      <c r="C45" s="19">
        <v>10000</v>
      </c>
      <c r="D45" s="19">
        <v>10000</v>
      </c>
      <c r="E45" s="19"/>
      <c r="H45" s="16"/>
    </row>
    <row r="46" spans="1:8" s="18" customFormat="1" ht="33" x14ac:dyDescent="0.25">
      <c r="A46" s="11"/>
      <c r="B46" s="12" t="s">
        <v>98</v>
      </c>
      <c r="C46" s="19">
        <v>31000</v>
      </c>
      <c r="D46" s="19">
        <v>31000</v>
      </c>
      <c r="E46" s="19"/>
      <c r="H46" s="16"/>
    </row>
    <row r="47" spans="1:8" s="18" customFormat="1" ht="33" x14ac:dyDescent="0.25">
      <c r="A47" s="11"/>
      <c r="B47" s="12" t="s">
        <v>99</v>
      </c>
      <c r="C47" s="19">
        <v>3000</v>
      </c>
      <c r="D47" s="19">
        <v>3000</v>
      </c>
      <c r="E47" s="19"/>
      <c r="H47" s="16"/>
    </row>
    <row r="48" spans="1:8" s="18" customFormat="1" ht="33" x14ac:dyDescent="0.25">
      <c r="A48" s="11"/>
      <c r="B48" s="12" t="s">
        <v>100</v>
      </c>
      <c r="C48" s="19">
        <v>10000</v>
      </c>
      <c r="D48" s="19">
        <v>10000</v>
      </c>
      <c r="E48" s="19"/>
      <c r="H48" s="16"/>
    </row>
    <row r="49" spans="1:8" s="18" customFormat="1" ht="49.5" x14ac:dyDescent="0.25">
      <c r="A49" s="11"/>
      <c r="B49" s="12" t="s">
        <v>101</v>
      </c>
      <c r="C49" s="19">
        <v>81000</v>
      </c>
      <c r="D49" s="19">
        <v>81000</v>
      </c>
      <c r="E49" s="19"/>
      <c r="H49" s="16"/>
    </row>
    <row r="50" spans="1:8" s="18" customFormat="1" x14ac:dyDescent="0.25">
      <c r="A50" s="11" t="s">
        <v>103</v>
      </c>
      <c r="B50" s="12" t="s">
        <v>65</v>
      </c>
      <c r="C50" s="19">
        <v>85000</v>
      </c>
      <c r="D50" s="19">
        <v>85000</v>
      </c>
      <c r="E50" s="19"/>
      <c r="H50" s="16"/>
    </row>
    <row r="51" spans="1:8" ht="33" x14ac:dyDescent="0.25">
      <c r="A51" s="7">
        <v>2</v>
      </c>
      <c r="B51" s="9" t="s">
        <v>46</v>
      </c>
      <c r="C51" s="15">
        <f>+C52+C53</f>
        <v>1562716</v>
      </c>
      <c r="D51" s="15">
        <f>+D52+D53</f>
        <v>925980</v>
      </c>
      <c r="E51" s="15">
        <f>+E52+E53</f>
        <v>636736</v>
      </c>
      <c r="H51" s="16"/>
    </row>
    <row r="52" spans="1:8" x14ac:dyDescent="0.25">
      <c r="A52" s="7" t="s">
        <v>38</v>
      </c>
      <c r="B52" s="9" t="s">
        <v>47</v>
      </c>
      <c r="C52" s="15">
        <v>10644</v>
      </c>
      <c r="D52" s="15">
        <v>10644</v>
      </c>
      <c r="E52" s="15"/>
      <c r="H52" s="16"/>
    </row>
    <row r="53" spans="1:8" x14ac:dyDescent="0.25">
      <c r="A53" s="7" t="s">
        <v>39</v>
      </c>
      <c r="B53" s="9" t="s">
        <v>62</v>
      </c>
      <c r="C53" s="15">
        <f>+SUM(C54:C94)</f>
        <v>1552072</v>
      </c>
      <c r="D53" s="15">
        <f>+SUM(D54:D94)</f>
        <v>915336</v>
      </c>
      <c r="E53" s="15">
        <f>+SUM(E54:E94)</f>
        <v>636736</v>
      </c>
      <c r="H53" s="16"/>
    </row>
    <row r="54" spans="1:8" s="18" customFormat="1" x14ac:dyDescent="0.25">
      <c r="A54" s="11"/>
      <c r="B54" s="12" t="s">
        <v>48</v>
      </c>
      <c r="C54" s="19">
        <f t="shared" ref="C54:C75" si="7">+D54+E54</f>
        <v>50800</v>
      </c>
      <c r="D54" s="19">
        <v>50800</v>
      </c>
      <c r="E54" s="19"/>
      <c r="H54" s="16"/>
    </row>
    <row r="55" spans="1:8" s="18" customFormat="1" ht="33" x14ac:dyDescent="0.25">
      <c r="A55" s="11"/>
      <c r="B55" s="12" t="s">
        <v>49</v>
      </c>
      <c r="C55" s="19">
        <f t="shared" si="7"/>
        <v>6708</v>
      </c>
      <c r="D55" s="19">
        <v>6708</v>
      </c>
      <c r="E55" s="19"/>
      <c r="H55" s="16"/>
    </row>
    <row r="56" spans="1:8" s="18" customFormat="1" ht="66" x14ac:dyDescent="0.25">
      <c r="A56" s="11"/>
      <c r="B56" s="12" t="s">
        <v>50</v>
      </c>
      <c r="C56" s="19">
        <f t="shared" si="7"/>
        <v>4178</v>
      </c>
      <c r="D56" s="19">
        <v>4178</v>
      </c>
      <c r="E56" s="19"/>
      <c r="H56" s="16"/>
    </row>
    <row r="57" spans="1:8" s="18" customFormat="1" ht="82.5" x14ac:dyDescent="0.25">
      <c r="A57" s="11"/>
      <c r="B57" s="12" t="s">
        <v>51</v>
      </c>
      <c r="C57" s="19">
        <f t="shared" si="7"/>
        <v>6964</v>
      </c>
      <c r="D57" s="19">
        <v>6964</v>
      </c>
      <c r="E57" s="19"/>
      <c r="H57" s="16"/>
    </row>
    <row r="58" spans="1:8" s="18" customFormat="1" x14ac:dyDescent="0.25">
      <c r="A58" s="11"/>
      <c r="B58" s="12" t="s">
        <v>52</v>
      </c>
      <c r="C58" s="19">
        <f t="shared" si="7"/>
        <v>800</v>
      </c>
      <c r="D58" s="19">
        <v>800</v>
      </c>
      <c r="E58" s="19"/>
      <c r="H58" s="16"/>
    </row>
    <row r="59" spans="1:8" s="18" customFormat="1" x14ac:dyDescent="0.25">
      <c r="A59" s="11"/>
      <c r="B59" s="12" t="s">
        <v>53</v>
      </c>
      <c r="C59" s="19">
        <f t="shared" si="7"/>
        <v>443</v>
      </c>
      <c r="D59" s="19">
        <v>443</v>
      </c>
      <c r="E59" s="19"/>
      <c r="H59" s="16"/>
    </row>
    <row r="60" spans="1:8" s="18" customFormat="1" ht="33" x14ac:dyDescent="0.25">
      <c r="A60" s="11"/>
      <c r="B60" s="12" t="s">
        <v>54</v>
      </c>
      <c r="C60" s="19">
        <f t="shared" si="7"/>
        <v>280</v>
      </c>
      <c r="D60" s="19">
        <v>280</v>
      </c>
      <c r="E60" s="19"/>
      <c r="H60" s="16"/>
    </row>
    <row r="61" spans="1:8" s="18" customFormat="1" x14ac:dyDescent="0.25">
      <c r="A61" s="11"/>
      <c r="B61" s="12" t="s">
        <v>56</v>
      </c>
      <c r="C61" s="19">
        <f t="shared" si="7"/>
        <v>20916</v>
      </c>
      <c r="D61" s="19">
        <v>20916</v>
      </c>
      <c r="E61" s="19"/>
      <c r="H61" s="16"/>
    </row>
    <row r="62" spans="1:8" s="18" customFormat="1" ht="33" x14ac:dyDescent="0.25">
      <c r="A62" s="11"/>
      <c r="B62" s="12" t="s">
        <v>57</v>
      </c>
      <c r="C62" s="19">
        <f t="shared" si="7"/>
        <v>521</v>
      </c>
      <c r="D62" s="19">
        <v>521</v>
      </c>
      <c r="E62" s="19"/>
      <c r="H62" s="16"/>
    </row>
    <row r="63" spans="1:8" s="18" customFormat="1" ht="33" x14ac:dyDescent="0.25">
      <c r="A63" s="11"/>
      <c r="B63" s="12" t="s">
        <v>58</v>
      </c>
      <c r="C63" s="19">
        <f t="shared" si="7"/>
        <v>721472</v>
      </c>
      <c r="D63" s="19">
        <v>721472</v>
      </c>
      <c r="E63" s="19"/>
      <c r="H63" s="16"/>
    </row>
    <row r="64" spans="1:8" s="18" customFormat="1" ht="49.5" x14ac:dyDescent="0.25">
      <c r="A64" s="11"/>
      <c r="B64" s="12" t="s">
        <v>59</v>
      </c>
      <c r="C64" s="19">
        <f t="shared" si="7"/>
        <v>3988</v>
      </c>
      <c r="D64" s="19">
        <v>3988</v>
      </c>
      <c r="E64" s="19"/>
      <c r="H64" s="16"/>
    </row>
    <row r="65" spans="1:8" s="18" customFormat="1" ht="82.5" x14ac:dyDescent="0.25">
      <c r="A65" s="11"/>
      <c r="B65" s="12" t="s">
        <v>61</v>
      </c>
      <c r="C65" s="19">
        <f t="shared" si="7"/>
        <v>593</v>
      </c>
      <c r="D65" s="19">
        <v>593</v>
      </c>
      <c r="E65" s="19"/>
      <c r="H65" s="16"/>
    </row>
    <row r="66" spans="1:8" s="18" customFormat="1" ht="33" x14ac:dyDescent="0.25">
      <c r="A66" s="11"/>
      <c r="B66" s="12" t="s">
        <v>84</v>
      </c>
      <c r="C66" s="19">
        <f t="shared" si="7"/>
        <v>33520</v>
      </c>
      <c r="D66" s="19">
        <v>33520</v>
      </c>
      <c r="E66" s="19"/>
      <c r="H66" s="16"/>
    </row>
    <row r="67" spans="1:8" s="18" customFormat="1" ht="33" x14ac:dyDescent="0.25">
      <c r="A67" s="11"/>
      <c r="B67" s="12" t="s">
        <v>83</v>
      </c>
      <c r="C67" s="19">
        <f t="shared" si="7"/>
        <v>11060</v>
      </c>
      <c r="D67" s="19">
        <v>11060</v>
      </c>
      <c r="E67" s="19"/>
      <c r="H67" s="16"/>
    </row>
    <row r="68" spans="1:8" s="18" customFormat="1" ht="33" x14ac:dyDescent="0.25">
      <c r="A68" s="11"/>
      <c r="B68" s="12" t="s">
        <v>85</v>
      </c>
      <c r="C68" s="19">
        <f t="shared" si="7"/>
        <v>3000</v>
      </c>
      <c r="D68" s="19">
        <v>3000</v>
      </c>
      <c r="E68" s="19"/>
      <c r="H68" s="16"/>
    </row>
    <row r="69" spans="1:8" s="18" customFormat="1" x14ac:dyDescent="0.25">
      <c r="A69" s="11"/>
      <c r="B69" s="12" t="s">
        <v>86</v>
      </c>
      <c r="C69" s="19">
        <f t="shared" si="7"/>
        <v>14641</v>
      </c>
      <c r="D69" s="19">
        <v>14641</v>
      </c>
      <c r="E69" s="19"/>
      <c r="H69" s="16"/>
    </row>
    <row r="70" spans="1:8" s="18" customFormat="1" x14ac:dyDescent="0.25">
      <c r="A70" s="11"/>
      <c r="B70" s="12" t="s">
        <v>87</v>
      </c>
      <c r="C70" s="19">
        <f t="shared" si="7"/>
        <v>8290</v>
      </c>
      <c r="D70" s="19">
        <v>8290</v>
      </c>
      <c r="E70" s="19"/>
      <c r="H70" s="16"/>
    </row>
    <row r="71" spans="1:8" s="18" customFormat="1" ht="33" x14ac:dyDescent="0.25">
      <c r="A71" s="11"/>
      <c r="B71" s="12" t="s">
        <v>88</v>
      </c>
      <c r="C71" s="19">
        <f t="shared" si="7"/>
        <v>1870</v>
      </c>
      <c r="D71" s="19">
        <v>1870</v>
      </c>
      <c r="E71" s="19"/>
      <c r="H71" s="16"/>
    </row>
    <row r="72" spans="1:8" s="18" customFormat="1" x14ac:dyDescent="0.25">
      <c r="A72" s="11"/>
      <c r="B72" s="12" t="s">
        <v>89</v>
      </c>
      <c r="C72" s="19">
        <f t="shared" si="7"/>
        <v>16800</v>
      </c>
      <c r="D72" s="19">
        <v>16800</v>
      </c>
      <c r="E72" s="19"/>
      <c r="H72" s="16"/>
    </row>
    <row r="73" spans="1:8" s="18" customFormat="1" x14ac:dyDescent="0.25">
      <c r="A73" s="11"/>
      <c r="B73" s="12" t="s">
        <v>90</v>
      </c>
      <c r="C73" s="19">
        <f t="shared" si="7"/>
        <v>948</v>
      </c>
      <c r="D73" s="19">
        <v>948</v>
      </c>
      <c r="E73" s="19"/>
      <c r="H73" s="16"/>
    </row>
    <row r="74" spans="1:8" s="18" customFormat="1" x14ac:dyDescent="0.25">
      <c r="A74" s="11"/>
      <c r="B74" s="12" t="s">
        <v>91</v>
      </c>
      <c r="C74" s="19">
        <f t="shared" si="7"/>
        <v>400</v>
      </c>
      <c r="D74" s="19">
        <v>400</v>
      </c>
      <c r="E74" s="19"/>
      <c r="H74" s="16"/>
    </row>
    <row r="75" spans="1:8" s="18" customFormat="1" ht="33" x14ac:dyDescent="0.25">
      <c r="A75" s="20"/>
      <c r="B75" s="12" t="s">
        <v>92</v>
      </c>
      <c r="C75" s="19">
        <f t="shared" si="7"/>
        <v>1000</v>
      </c>
      <c r="D75" s="19">
        <v>1000</v>
      </c>
      <c r="E75" s="19"/>
      <c r="H75" s="16"/>
    </row>
    <row r="76" spans="1:8" s="24" customFormat="1" ht="33" x14ac:dyDescent="0.25">
      <c r="A76" s="21"/>
      <c r="B76" s="22" t="s">
        <v>60</v>
      </c>
      <c r="C76" s="23">
        <f>+D76+E76</f>
        <v>76314</v>
      </c>
      <c r="D76" s="23">
        <v>6144</v>
      </c>
      <c r="E76" s="23">
        <v>70170</v>
      </c>
      <c r="H76" s="25"/>
    </row>
    <row r="77" spans="1:8" s="24" customFormat="1" ht="33" x14ac:dyDescent="0.25">
      <c r="A77" s="21"/>
      <c r="B77" s="22" t="s">
        <v>55</v>
      </c>
      <c r="C77" s="23">
        <f>+D77+E77</f>
        <v>315320</v>
      </c>
      <c r="D77" s="23"/>
      <c r="E77" s="23">
        <v>315320</v>
      </c>
      <c r="H77" s="25"/>
    </row>
    <row r="78" spans="1:8" s="24" customFormat="1" x14ac:dyDescent="0.25">
      <c r="A78" s="21"/>
      <c r="B78" s="22" t="s">
        <v>66</v>
      </c>
      <c r="C78" s="23">
        <f>+D78+E78</f>
        <v>46610</v>
      </c>
      <c r="D78" s="23"/>
      <c r="E78" s="23">
        <v>46610</v>
      </c>
      <c r="H78" s="25"/>
    </row>
    <row r="79" spans="1:8" s="24" customFormat="1" ht="33" x14ac:dyDescent="0.25">
      <c r="A79" s="21"/>
      <c r="B79" s="22" t="s">
        <v>67</v>
      </c>
      <c r="C79" s="23">
        <f>+D79+E79</f>
        <v>519</v>
      </c>
      <c r="D79" s="23"/>
      <c r="E79" s="23">
        <v>519</v>
      </c>
      <c r="H79" s="25"/>
    </row>
    <row r="80" spans="1:8" s="24" customFormat="1" x14ac:dyDescent="0.25">
      <c r="A80" s="21"/>
      <c r="B80" s="22" t="s">
        <v>68</v>
      </c>
      <c r="C80" s="23">
        <f>+D80+E80</f>
        <v>1500</v>
      </c>
      <c r="D80" s="23"/>
      <c r="E80" s="23">
        <v>1500</v>
      </c>
      <c r="H80" s="25"/>
    </row>
    <row r="81" spans="1:8" s="24" customFormat="1" x14ac:dyDescent="0.25">
      <c r="A81" s="21"/>
      <c r="B81" s="22" t="s">
        <v>69</v>
      </c>
      <c r="C81" s="23">
        <f t="shared" ref="C81:C94" si="8">+D81+E81</f>
        <v>5000</v>
      </c>
      <c r="D81" s="23"/>
      <c r="E81" s="23">
        <v>5000</v>
      </c>
      <c r="H81" s="25"/>
    </row>
    <row r="82" spans="1:8" s="24" customFormat="1" ht="33" x14ac:dyDescent="0.25">
      <c r="A82" s="21"/>
      <c r="B82" s="22" t="s">
        <v>70</v>
      </c>
      <c r="C82" s="23">
        <f t="shared" si="8"/>
        <v>876</v>
      </c>
      <c r="D82" s="23"/>
      <c r="E82" s="23">
        <v>876</v>
      </c>
      <c r="H82" s="25"/>
    </row>
    <row r="83" spans="1:8" s="24" customFormat="1" ht="33" x14ac:dyDescent="0.25">
      <c r="A83" s="21"/>
      <c r="B83" s="22" t="s">
        <v>71</v>
      </c>
      <c r="C83" s="23">
        <f t="shared" si="8"/>
        <v>477</v>
      </c>
      <c r="D83" s="23"/>
      <c r="E83" s="23">
        <v>477</v>
      </c>
      <c r="H83" s="25"/>
    </row>
    <row r="84" spans="1:8" s="24" customFormat="1" x14ac:dyDescent="0.25">
      <c r="A84" s="21"/>
      <c r="B84" s="22" t="s">
        <v>72</v>
      </c>
      <c r="C84" s="23">
        <f t="shared" si="8"/>
        <v>1355</v>
      </c>
      <c r="D84" s="23"/>
      <c r="E84" s="23">
        <v>1355</v>
      </c>
      <c r="H84" s="25"/>
    </row>
    <row r="85" spans="1:8" s="24" customFormat="1" x14ac:dyDescent="0.25">
      <c r="A85" s="21"/>
      <c r="B85" s="22" t="s">
        <v>73</v>
      </c>
      <c r="C85" s="23">
        <f t="shared" si="8"/>
        <v>12000</v>
      </c>
      <c r="D85" s="23"/>
      <c r="E85" s="23">
        <v>12000</v>
      </c>
      <c r="H85" s="25"/>
    </row>
    <row r="86" spans="1:8" s="24" customFormat="1" ht="33" x14ac:dyDescent="0.25">
      <c r="A86" s="21"/>
      <c r="B86" s="22" t="s">
        <v>74</v>
      </c>
      <c r="C86" s="23">
        <f t="shared" si="8"/>
        <v>9650</v>
      </c>
      <c r="D86" s="23"/>
      <c r="E86" s="23">
        <v>9650</v>
      </c>
      <c r="H86" s="25"/>
    </row>
    <row r="87" spans="1:8" s="24" customFormat="1" ht="49.5" x14ac:dyDescent="0.25">
      <c r="A87" s="21"/>
      <c r="B87" s="22" t="s">
        <v>75</v>
      </c>
      <c r="C87" s="23">
        <f t="shared" si="8"/>
        <v>1438</v>
      </c>
      <c r="D87" s="23"/>
      <c r="E87" s="23">
        <v>1438</v>
      </c>
      <c r="H87" s="25"/>
    </row>
    <row r="88" spans="1:8" s="24" customFormat="1" ht="49.5" x14ac:dyDescent="0.25">
      <c r="A88" s="21"/>
      <c r="B88" s="22" t="s">
        <v>76</v>
      </c>
      <c r="C88" s="23">
        <f t="shared" si="8"/>
        <v>4116</v>
      </c>
      <c r="D88" s="23"/>
      <c r="E88" s="23">
        <v>4116</v>
      </c>
      <c r="H88" s="25"/>
    </row>
    <row r="89" spans="1:8" s="24" customFormat="1" ht="33" x14ac:dyDescent="0.25">
      <c r="A89" s="21"/>
      <c r="B89" s="22" t="s">
        <v>77</v>
      </c>
      <c r="C89" s="23">
        <f t="shared" si="8"/>
        <v>290</v>
      </c>
      <c r="D89" s="23"/>
      <c r="E89" s="23">
        <v>290</v>
      </c>
      <c r="H89" s="25"/>
    </row>
    <row r="90" spans="1:8" s="24" customFormat="1" ht="33" x14ac:dyDescent="0.25">
      <c r="A90" s="21"/>
      <c r="B90" s="22" t="s">
        <v>78</v>
      </c>
      <c r="C90" s="23">
        <f t="shared" si="8"/>
        <v>20977</v>
      </c>
      <c r="D90" s="23"/>
      <c r="E90" s="23">
        <v>20977</v>
      </c>
      <c r="H90" s="25"/>
    </row>
    <row r="91" spans="1:8" s="24" customFormat="1" ht="33" x14ac:dyDescent="0.25">
      <c r="A91" s="21"/>
      <c r="B91" s="22" t="s">
        <v>79</v>
      </c>
      <c r="C91" s="23">
        <f t="shared" si="8"/>
        <v>5400</v>
      </c>
      <c r="D91" s="23"/>
      <c r="E91" s="23">
        <v>5400</v>
      </c>
      <c r="H91" s="25"/>
    </row>
    <row r="92" spans="1:8" s="24" customFormat="1" ht="33" x14ac:dyDescent="0.25">
      <c r="A92" s="21"/>
      <c r="B92" s="22" t="s">
        <v>80</v>
      </c>
      <c r="C92" s="23">
        <f t="shared" si="8"/>
        <v>16500</v>
      </c>
      <c r="D92" s="23"/>
      <c r="E92" s="23">
        <v>16500</v>
      </c>
      <c r="H92" s="25"/>
    </row>
    <row r="93" spans="1:8" s="24" customFormat="1" ht="66" x14ac:dyDescent="0.25">
      <c r="A93" s="21"/>
      <c r="B93" s="22" t="s">
        <v>81</v>
      </c>
      <c r="C93" s="23">
        <f t="shared" si="8"/>
        <v>99400</v>
      </c>
      <c r="D93" s="23"/>
      <c r="E93" s="23">
        <v>99400</v>
      </c>
      <c r="H93" s="25"/>
    </row>
    <row r="94" spans="1:8" s="24" customFormat="1" ht="33" x14ac:dyDescent="0.25">
      <c r="A94" s="21"/>
      <c r="B94" s="22" t="s">
        <v>82</v>
      </c>
      <c r="C94" s="23">
        <f t="shared" si="8"/>
        <v>25138</v>
      </c>
      <c r="D94" s="23"/>
      <c r="E94" s="23">
        <f>25288-150</f>
        <v>25138</v>
      </c>
      <c r="H94" s="25"/>
    </row>
    <row r="95" spans="1:8" x14ac:dyDescent="0.25">
      <c r="A95" s="6" t="s">
        <v>16</v>
      </c>
      <c r="B95" s="8" t="s">
        <v>35</v>
      </c>
      <c r="C95" s="15"/>
      <c r="D95" s="15"/>
      <c r="E95" s="15"/>
      <c r="H95" s="16"/>
    </row>
  </sheetData>
  <mergeCells count="7">
    <mergeCell ref="A3:E3"/>
    <mergeCell ref="A4:E4"/>
    <mergeCell ref="A5:E5"/>
    <mergeCell ref="A8:A9"/>
    <mergeCell ref="B8:B9"/>
    <mergeCell ref="C8:C9"/>
    <mergeCell ref="D8:E8"/>
  </mergeCells>
  <pageMargins left="0.56000000000000005" right="0.15748031496062992" top="0.35433070866141736" bottom="0.27559055118110237" header="0.31496062992125984" footer="0.15748031496062992"/>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Bao cao</vt:lpstr>
      <vt:lpstr>'Bao cao'!Print_Titles</vt:lpstr>
    </vt:vector>
  </TitlesOfParts>
  <Company>Sky123.Org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2019-01-11T08:41:39Z</cp:lastPrinted>
  <dcterms:created xsi:type="dcterms:W3CDTF">2018-12-04T01:53:29Z</dcterms:created>
  <dcterms:modified xsi:type="dcterms:W3CDTF">2019-02-14T08:13:15Z</dcterms:modified>
</cp:coreProperties>
</file>