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970" windowHeight="4500" activeTab="1"/>
  </bookViews>
  <sheets>
    <sheet name="CQTW" sheetId="1" r:id="rId1"/>
    <sheet name="STC" sheetId="2" r:id="rId2"/>
    <sheet name="KBNN" sheetId="10" r:id="rId3"/>
    <sheet name="CucThue" sheetId="11" r:id="rId4"/>
    <sheet name="CucHQ" sheetId="12" r:id="rId5"/>
    <sheet name="DuTru" sheetId="13" r:id="rId6"/>
    <sheet name="SLTT_TW" sheetId="8" r:id="rId7"/>
    <sheet name="SLTT_DP" sheetId="9" r:id="rId8"/>
  </sheets>
  <calcPr calcId="124519"/>
  <fileRecoveryPr repairLoad="1"/>
</workbook>
</file>

<file path=xl/calcChain.xml><?xml version="1.0" encoding="utf-8"?>
<calcChain xmlns="http://schemas.openxmlformats.org/spreadsheetml/2006/main">
  <c r="F37" i="1"/>
  <c r="F39"/>
  <c r="F40"/>
  <c r="F38"/>
  <c r="F41"/>
  <c r="F36"/>
  <c r="F29"/>
  <c r="F28"/>
  <c r="F27"/>
  <c r="F26"/>
  <c r="F31"/>
  <c r="F30"/>
  <c r="F20"/>
  <c r="F17"/>
  <c r="F16"/>
  <c r="F19"/>
  <c r="F18"/>
  <c r="F21"/>
  <c r="F199" i="10" l="1"/>
  <c r="F151"/>
  <c r="F177"/>
  <c r="F188"/>
  <c r="F178"/>
  <c r="F182"/>
  <c r="F171"/>
  <c r="F149"/>
  <c r="F161"/>
  <c r="F156"/>
  <c r="F191"/>
  <c r="F189"/>
  <c r="F164"/>
  <c r="F146"/>
  <c r="F155"/>
  <c r="F159"/>
  <c r="F162"/>
  <c r="F184"/>
  <c r="F158"/>
  <c r="F186"/>
  <c r="F152"/>
  <c r="F193"/>
  <c r="F166"/>
  <c r="F140"/>
  <c r="F170"/>
  <c r="F154"/>
  <c r="F141"/>
  <c r="F142"/>
  <c r="F185"/>
  <c r="F168"/>
  <c r="F198"/>
  <c r="F194"/>
  <c r="F153"/>
  <c r="F180"/>
  <c r="F143"/>
  <c r="F179"/>
  <c r="F201"/>
  <c r="F175"/>
  <c r="F144"/>
  <c r="F200"/>
  <c r="F145"/>
  <c r="F147"/>
  <c r="F157"/>
  <c r="F190"/>
  <c r="F181"/>
  <c r="F160"/>
  <c r="F150"/>
  <c r="F165"/>
  <c r="F169"/>
  <c r="F192"/>
  <c r="F174"/>
  <c r="F195"/>
  <c r="F187"/>
  <c r="F172"/>
  <c r="F173"/>
  <c r="F197"/>
  <c r="F202"/>
  <c r="F176"/>
  <c r="F163"/>
  <c r="F183"/>
  <c r="F167"/>
  <c r="F196"/>
  <c r="F148"/>
  <c r="G7" i="9" l="1"/>
  <c r="G6"/>
  <c r="G5"/>
  <c r="F7"/>
  <c r="F6"/>
  <c r="F5"/>
  <c r="F4"/>
  <c r="E7"/>
  <c r="E6"/>
  <c r="E5"/>
  <c r="D7"/>
  <c r="D6"/>
  <c r="D5"/>
  <c r="C7"/>
  <c r="C6"/>
  <c r="C5"/>
  <c r="F263" i="10"/>
  <c r="F224"/>
  <c r="F255"/>
  <c r="F227"/>
  <c r="F262"/>
  <c r="F241"/>
  <c r="F254"/>
  <c r="F219"/>
  <c r="F229"/>
  <c r="F265"/>
  <c r="F247"/>
  <c r="F259"/>
  <c r="F225"/>
  <c r="F213"/>
  <c r="F207"/>
  <c r="F210"/>
  <c r="F238"/>
  <c r="F245"/>
  <c r="F246"/>
  <c r="F214"/>
  <c r="F250"/>
  <c r="F266"/>
  <c r="F264"/>
  <c r="F208"/>
  <c r="F261"/>
  <c r="F230"/>
  <c r="F209"/>
  <c r="F258"/>
  <c r="F226"/>
  <c r="F248"/>
  <c r="F236"/>
  <c r="F237"/>
  <c r="F267"/>
  <c r="F222"/>
  <c r="F212"/>
  <c r="F220"/>
  <c r="F268"/>
  <c r="F251"/>
  <c r="F239"/>
  <c r="F231"/>
  <c r="F211"/>
  <c r="F221"/>
  <c r="F218"/>
  <c r="F260"/>
  <c r="F235"/>
  <c r="F234"/>
  <c r="F240"/>
  <c r="F223"/>
  <c r="F232"/>
  <c r="F256"/>
  <c r="F242"/>
  <c r="F217"/>
  <c r="F253"/>
  <c r="F233"/>
  <c r="F257"/>
  <c r="F252"/>
  <c r="F269"/>
  <c r="F215"/>
  <c r="F243"/>
  <c r="F228"/>
  <c r="F249"/>
  <c r="F244"/>
  <c r="F216"/>
  <c r="F128"/>
  <c r="F83"/>
  <c r="F73"/>
  <c r="F96"/>
  <c r="F74"/>
  <c r="F105"/>
  <c r="F85"/>
  <c r="F93"/>
  <c r="F80"/>
  <c r="F123"/>
  <c r="F130"/>
  <c r="F94"/>
  <c r="F102"/>
  <c r="F98"/>
  <c r="F77"/>
  <c r="F75"/>
  <c r="F90"/>
  <c r="F132"/>
  <c r="F110"/>
  <c r="F127"/>
  <c r="F76"/>
  <c r="F95"/>
  <c r="F125"/>
  <c r="F116"/>
  <c r="F121"/>
  <c r="F97"/>
  <c r="F92"/>
  <c r="F91"/>
  <c r="F89"/>
  <c r="F108"/>
  <c r="F81"/>
  <c r="F104"/>
  <c r="F126"/>
  <c r="F124"/>
  <c r="F86"/>
  <c r="F101"/>
  <c r="F134"/>
  <c r="F119"/>
  <c r="F112"/>
  <c r="F88"/>
  <c r="F82"/>
  <c r="F87"/>
  <c r="F79"/>
  <c r="F114"/>
  <c r="F113"/>
  <c r="F120"/>
  <c r="F84"/>
  <c r="F111"/>
  <c r="F103"/>
  <c r="F106"/>
  <c r="F100"/>
  <c r="F78"/>
  <c r="F109"/>
  <c r="F118"/>
  <c r="F99"/>
  <c r="F131"/>
  <c r="F135"/>
  <c r="F115"/>
  <c r="F107"/>
  <c r="F129"/>
  <c r="F122"/>
  <c r="F133"/>
  <c r="F117"/>
  <c r="F107" i="12"/>
  <c r="F114"/>
  <c r="F92"/>
  <c r="F112"/>
  <c r="F86"/>
  <c r="F106"/>
  <c r="F113"/>
  <c r="F90"/>
  <c r="F105"/>
  <c r="F94"/>
  <c r="F101"/>
  <c r="F83"/>
  <c r="F115"/>
  <c r="F98"/>
  <c r="F108"/>
  <c r="F111"/>
  <c r="F103"/>
  <c r="F110"/>
  <c r="F89"/>
  <c r="F93"/>
  <c r="F84"/>
  <c r="F87"/>
  <c r="F102"/>
  <c r="F97"/>
  <c r="F96"/>
  <c r="F100"/>
  <c r="F99"/>
  <c r="F109"/>
  <c r="F82"/>
  <c r="F91"/>
  <c r="F88"/>
  <c r="F85"/>
  <c r="F104"/>
  <c r="F95"/>
  <c r="F66"/>
  <c r="F76"/>
  <c r="F61"/>
  <c r="F75"/>
  <c r="F58"/>
  <c r="F59"/>
  <c r="F71"/>
  <c r="F57"/>
  <c r="F68"/>
  <c r="F51"/>
  <c r="F60"/>
  <c r="F72"/>
  <c r="F77"/>
  <c r="F67"/>
  <c r="F74"/>
  <c r="F54"/>
  <c r="F62"/>
  <c r="F69"/>
  <c r="F50"/>
  <c r="F55"/>
  <c r="F65"/>
  <c r="F47"/>
  <c r="F45"/>
  <c r="F44"/>
  <c r="F53"/>
  <c r="F49"/>
  <c r="F63"/>
  <c r="F64"/>
  <c r="F52"/>
  <c r="F48"/>
  <c r="F56"/>
  <c r="F73"/>
  <c r="F46"/>
  <c r="F70"/>
  <c r="F148"/>
  <c r="F153"/>
  <c r="F134"/>
  <c r="F144"/>
  <c r="F139"/>
  <c r="F147"/>
  <c r="F130"/>
  <c r="F128"/>
  <c r="F135"/>
  <c r="F137"/>
  <c r="F122"/>
  <c r="F145"/>
  <c r="F152"/>
  <c r="F150"/>
  <c r="F151"/>
  <c r="F131"/>
  <c r="F136"/>
  <c r="F120"/>
  <c r="F142"/>
  <c r="F143"/>
  <c r="F149"/>
  <c r="F124"/>
  <c r="F138"/>
  <c r="F133"/>
  <c r="F129"/>
  <c r="F140"/>
  <c r="F146"/>
  <c r="F127"/>
  <c r="F125"/>
  <c r="F123"/>
  <c r="F126"/>
  <c r="F141"/>
  <c r="F121"/>
  <c r="F132"/>
  <c r="F95" i="13"/>
  <c r="F87"/>
  <c r="F103"/>
  <c r="F84"/>
  <c r="F104"/>
  <c r="F105"/>
  <c r="F92"/>
  <c r="F91"/>
  <c r="F101"/>
  <c r="F100"/>
  <c r="F86"/>
  <c r="F94"/>
  <c r="F89"/>
  <c r="F102"/>
  <c r="F96"/>
  <c r="F90"/>
  <c r="F88"/>
  <c r="F98"/>
  <c r="F85"/>
  <c r="F99"/>
  <c r="F97"/>
  <c r="F93"/>
  <c r="F69"/>
  <c r="F58"/>
  <c r="F76"/>
  <c r="F65"/>
  <c r="F77"/>
  <c r="F78"/>
  <c r="F60"/>
  <c r="F72"/>
  <c r="F79"/>
  <c r="F66"/>
  <c r="F73"/>
  <c r="F62"/>
  <c r="F68"/>
  <c r="F67"/>
  <c r="F59"/>
  <c r="F64"/>
  <c r="F70"/>
  <c r="F71"/>
  <c r="F74"/>
  <c r="F75"/>
  <c r="F61"/>
  <c r="F63"/>
  <c r="F36"/>
  <c r="F46"/>
  <c r="F51"/>
  <c r="F34"/>
  <c r="F52"/>
  <c r="F53"/>
  <c r="F43"/>
  <c r="F38"/>
  <c r="F49"/>
  <c r="F41"/>
  <c r="F37"/>
  <c r="F39"/>
  <c r="F45"/>
  <c r="F40"/>
  <c r="F32"/>
  <c r="F48"/>
  <c r="F33"/>
  <c r="F35"/>
  <c r="F47"/>
  <c r="F50"/>
  <c r="F44"/>
  <c r="F42"/>
  <c r="F232" i="11" l="1"/>
  <c r="F227"/>
  <c r="F225"/>
  <c r="F229"/>
  <c r="F238"/>
  <c r="F259"/>
  <c r="F258"/>
  <c r="F240"/>
  <c r="F224"/>
  <c r="F236"/>
  <c r="F265"/>
  <c r="F209"/>
  <c r="F243"/>
  <c r="F261"/>
  <c r="F235"/>
  <c r="F237"/>
  <c r="F207"/>
  <c r="F256"/>
  <c r="F266"/>
  <c r="F220"/>
  <c r="F218"/>
  <c r="F213"/>
  <c r="F210"/>
  <c r="F214"/>
  <c r="F249"/>
  <c r="F251"/>
  <c r="F216"/>
  <c r="F221"/>
  <c r="F268"/>
  <c r="F245"/>
  <c r="F215"/>
  <c r="F250"/>
  <c r="F252"/>
  <c r="F239"/>
  <c r="F234"/>
  <c r="F228"/>
  <c r="F241"/>
  <c r="F222"/>
  <c r="F226"/>
  <c r="F212"/>
  <c r="F217"/>
  <c r="F208"/>
  <c r="F260"/>
  <c r="F264"/>
  <c r="F262"/>
  <c r="F269"/>
  <c r="F246"/>
  <c r="F231"/>
  <c r="F230"/>
  <c r="F263"/>
  <c r="F255"/>
  <c r="F223"/>
  <c r="F242"/>
  <c r="F247"/>
  <c r="F244"/>
  <c r="F248"/>
  <c r="F219"/>
  <c r="F257"/>
  <c r="F233"/>
  <c r="F253"/>
  <c r="F254"/>
  <c r="F267"/>
  <c r="F211"/>
  <c r="F151"/>
  <c r="F147"/>
  <c r="F144"/>
  <c r="F189"/>
  <c r="F158"/>
  <c r="F191"/>
  <c r="F160"/>
  <c r="F169"/>
  <c r="F157"/>
  <c r="F178"/>
  <c r="F194"/>
  <c r="F154"/>
  <c r="F156"/>
  <c r="F192"/>
  <c r="F166"/>
  <c r="F170"/>
  <c r="F181"/>
  <c r="F164"/>
  <c r="F162"/>
  <c r="F198"/>
  <c r="F173"/>
  <c r="F168"/>
  <c r="F182"/>
  <c r="F142"/>
  <c r="F200"/>
  <c r="F195"/>
  <c r="F176"/>
  <c r="F175"/>
  <c r="F201"/>
  <c r="F141"/>
  <c r="F140"/>
  <c r="F152"/>
  <c r="F184"/>
  <c r="F146"/>
  <c r="F188"/>
  <c r="F172"/>
  <c r="F161"/>
  <c r="F180"/>
  <c r="F174"/>
  <c r="F165"/>
  <c r="F155"/>
  <c r="F149"/>
  <c r="F193"/>
  <c r="F197"/>
  <c r="F159"/>
  <c r="F202"/>
  <c r="F187"/>
  <c r="F185"/>
  <c r="F177"/>
  <c r="F145"/>
  <c r="F179"/>
  <c r="F148"/>
  <c r="F143"/>
  <c r="F163"/>
  <c r="F167"/>
  <c r="F190"/>
  <c r="F171"/>
  <c r="F199"/>
  <c r="F150"/>
  <c r="F183"/>
  <c r="F186"/>
  <c r="F196"/>
  <c r="F153"/>
  <c r="F98"/>
  <c r="F75"/>
  <c r="F106"/>
  <c r="F94"/>
  <c r="F79"/>
  <c r="F126"/>
  <c r="F128"/>
  <c r="F105"/>
  <c r="F91"/>
  <c r="F120"/>
  <c r="F124"/>
  <c r="F87"/>
  <c r="F119"/>
  <c r="F107"/>
  <c r="F112"/>
  <c r="F77"/>
  <c r="F113"/>
  <c r="F102"/>
  <c r="F74"/>
  <c r="F129"/>
  <c r="F103"/>
  <c r="F76"/>
  <c r="F78"/>
  <c r="F83"/>
  <c r="F104"/>
  <c r="F131"/>
  <c r="F115"/>
  <c r="F101"/>
  <c r="F134"/>
  <c r="F130"/>
  <c r="F92"/>
  <c r="F90"/>
  <c r="F73"/>
  <c r="F88"/>
  <c r="F125"/>
  <c r="F82"/>
  <c r="F85"/>
  <c r="F84"/>
  <c r="F100"/>
  <c r="F117"/>
  <c r="F89"/>
  <c r="F118"/>
  <c r="F133"/>
  <c r="F121"/>
  <c r="F116"/>
  <c r="F135"/>
  <c r="F109"/>
  <c r="F108"/>
  <c r="F110"/>
  <c r="F81"/>
  <c r="F114"/>
  <c r="F96"/>
  <c r="F111"/>
  <c r="F123"/>
  <c r="F99"/>
  <c r="F95"/>
  <c r="F86"/>
  <c r="F122"/>
  <c r="F93"/>
  <c r="F97"/>
  <c r="F127"/>
  <c r="F132"/>
  <c r="F80"/>
  <c r="F242" i="2" l="1"/>
  <c r="F257"/>
  <c r="F233"/>
  <c r="F225"/>
  <c r="F219"/>
  <c r="F234"/>
  <c r="F246"/>
  <c r="F211"/>
  <c r="F221"/>
  <c r="F262"/>
  <c r="F241"/>
  <c r="F261"/>
  <c r="F239"/>
  <c r="F209"/>
  <c r="F238"/>
  <c r="F214"/>
  <c r="F267"/>
  <c r="F220"/>
  <c r="F222"/>
  <c r="F232"/>
  <c r="F240"/>
  <c r="F226"/>
  <c r="F208"/>
  <c r="F268"/>
  <c r="F250"/>
  <c r="F252"/>
  <c r="F264"/>
  <c r="F236"/>
  <c r="F216"/>
  <c r="F249"/>
  <c r="F235"/>
  <c r="F215"/>
  <c r="F254"/>
  <c r="F263"/>
  <c r="F258"/>
  <c r="F213"/>
  <c r="F244"/>
  <c r="F265"/>
  <c r="F231"/>
  <c r="F266"/>
  <c r="F228"/>
  <c r="F269"/>
  <c r="F259"/>
  <c r="F243"/>
  <c r="F247"/>
  <c r="F229"/>
  <c r="F223"/>
  <c r="F230"/>
  <c r="F248"/>
  <c r="F245"/>
  <c r="F253"/>
  <c r="F251"/>
  <c r="F217"/>
  <c r="F210"/>
  <c r="F256"/>
  <c r="F212"/>
  <c r="F227"/>
  <c r="F207"/>
  <c r="F260"/>
  <c r="F224"/>
  <c r="F255"/>
  <c r="F218"/>
  <c r="F237"/>
  <c r="F153"/>
  <c r="F199"/>
  <c r="F150"/>
  <c r="F155"/>
  <c r="F157"/>
  <c r="F169"/>
  <c r="F171"/>
  <c r="F152"/>
  <c r="F177"/>
  <c r="F182"/>
  <c r="F192"/>
  <c r="F191"/>
  <c r="F180"/>
  <c r="F149"/>
  <c r="F170"/>
  <c r="F147"/>
  <c r="F188"/>
  <c r="F176"/>
  <c r="F160"/>
  <c r="F179"/>
  <c r="F164"/>
  <c r="F165"/>
  <c r="F148"/>
  <c r="F201"/>
  <c r="F198"/>
  <c r="F167"/>
  <c r="F189"/>
  <c r="F151"/>
  <c r="F190"/>
  <c r="F193"/>
  <c r="F168"/>
  <c r="F154"/>
  <c r="F174"/>
  <c r="F184"/>
  <c r="F142"/>
  <c r="F163"/>
  <c r="F166"/>
  <c r="F200"/>
  <c r="F197"/>
  <c r="F187"/>
  <c r="F175"/>
  <c r="F202"/>
  <c r="F146"/>
  <c r="F145"/>
  <c r="F172"/>
  <c r="F185"/>
  <c r="F141"/>
  <c r="F161"/>
  <c r="F196"/>
  <c r="F140"/>
  <c r="F178"/>
  <c r="F181"/>
  <c r="F194"/>
  <c r="F158"/>
  <c r="F144"/>
  <c r="F159"/>
  <c r="F195"/>
  <c r="F156"/>
  <c r="F173"/>
  <c r="F162"/>
  <c r="F186"/>
  <c r="F143"/>
  <c r="F183"/>
  <c r="F74"/>
  <c r="F121"/>
  <c r="F97"/>
  <c r="F96"/>
  <c r="F107"/>
  <c r="F88"/>
  <c r="F102"/>
  <c r="F78"/>
  <c r="F106"/>
  <c r="F115"/>
  <c r="F132"/>
  <c r="F120"/>
  <c r="F110"/>
  <c r="F73"/>
  <c r="F117"/>
  <c r="F116"/>
  <c r="F113"/>
  <c r="F91"/>
  <c r="F93"/>
  <c r="F94"/>
  <c r="F92"/>
  <c r="F109"/>
  <c r="F76"/>
  <c r="F135"/>
  <c r="F123"/>
  <c r="F95"/>
  <c r="F129"/>
  <c r="F118"/>
  <c r="F75"/>
  <c r="F127"/>
  <c r="F101"/>
  <c r="F90"/>
  <c r="F124"/>
  <c r="F104"/>
  <c r="F86"/>
  <c r="F83"/>
  <c r="F111"/>
  <c r="F134"/>
  <c r="F126"/>
  <c r="F87"/>
  <c r="F112"/>
  <c r="F130"/>
  <c r="F85"/>
  <c r="F105"/>
  <c r="F108"/>
  <c r="F125"/>
  <c r="F99"/>
  <c r="F81"/>
  <c r="F114"/>
  <c r="F103"/>
  <c r="F89"/>
  <c r="F122"/>
  <c r="F133"/>
  <c r="F77"/>
  <c r="F100"/>
  <c r="F82"/>
  <c r="F131"/>
  <c r="F80"/>
  <c r="F128"/>
  <c r="F79"/>
  <c r="F119"/>
  <c r="F84"/>
  <c r="F98"/>
  <c r="C9" i="8" l="1"/>
  <c r="C10"/>
  <c r="C11"/>
  <c r="C12"/>
  <c r="C13"/>
  <c r="G20" i="9" l="1"/>
  <c r="G19"/>
  <c r="G18"/>
  <c r="G17"/>
  <c r="G16"/>
  <c r="F20"/>
  <c r="F19"/>
  <c r="F18"/>
  <c r="F17"/>
  <c r="F16"/>
  <c r="G13"/>
  <c r="G12"/>
  <c r="G11"/>
  <c r="G10"/>
  <c r="F13"/>
  <c r="F12"/>
  <c r="F11"/>
  <c r="F10"/>
  <c r="G4"/>
  <c r="G15"/>
  <c r="G9"/>
  <c r="F15"/>
  <c r="F9"/>
  <c r="E20"/>
  <c r="E19"/>
  <c r="E18"/>
  <c r="E17"/>
  <c r="E16"/>
  <c r="E13"/>
  <c r="E12"/>
  <c r="E11"/>
  <c r="E10"/>
  <c r="E15"/>
  <c r="E9"/>
  <c r="E4"/>
  <c r="D20"/>
  <c r="D19"/>
  <c r="D18"/>
  <c r="D17"/>
  <c r="D16"/>
  <c r="D15"/>
  <c r="D13"/>
  <c r="D12"/>
  <c r="D11"/>
  <c r="D10"/>
  <c r="D9"/>
  <c r="D4" l="1"/>
  <c r="C13" l="1"/>
  <c r="C12"/>
  <c r="C11"/>
  <c r="C10"/>
  <c r="C9"/>
  <c r="C20"/>
  <c r="C19"/>
  <c r="C18"/>
  <c r="C17"/>
  <c r="C16"/>
  <c r="C15"/>
  <c r="C4"/>
  <c r="C20" i="8" l="1"/>
  <c r="C19"/>
  <c r="C18"/>
  <c r="C17"/>
  <c r="C16"/>
  <c r="C15"/>
  <c r="C7"/>
  <c r="C6"/>
  <c r="C5"/>
  <c r="C4"/>
</calcChain>
</file>

<file path=xl/sharedStrings.xml><?xml version="1.0" encoding="utf-8"?>
<sst xmlns="http://schemas.openxmlformats.org/spreadsheetml/2006/main" count="1341" uniqueCount="309">
  <si>
    <t>Tên đơn vị</t>
  </si>
  <si>
    <t>Chỉ số HTKT CNTT</t>
  </si>
  <si>
    <t>Chỉ số ƯD CNTT</t>
  </si>
  <si>
    <t>Chỉ số NL CNTT</t>
  </si>
  <si>
    <t>ICT Index</t>
  </si>
  <si>
    <t>Kho bạc Nhà nước</t>
  </si>
  <si>
    <t>Tổng cục Dự trữ Nhà nước</t>
  </si>
  <si>
    <t>Ủy ban Chứng khoán Nhà nước</t>
  </si>
  <si>
    <t>Tổng cục Hải quan</t>
  </si>
  <si>
    <t>Xếp hạng chung</t>
  </si>
  <si>
    <t>TL máy tính/
CBCC</t>
  </si>
  <si>
    <t>TL
băng thông
Int./
CBCC</t>
  </si>
  <si>
    <t>TL CBCT có chứng chỉ QT</t>
  </si>
  <si>
    <t>TL CBCT sử dụng PMNM</t>
  </si>
  <si>
    <t>TL CBCC được HDSD PMNM</t>
  </si>
  <si>
    <t>Xếp hạng Hạ tầng kỹ thuật CNTT</t>
  </si>
  <si>
    <t>Xếp hạng Ứng dụng CNTT</t>
  </si>
  <si>
    <t>Xếp hạng Nhân lực CNTT</t>
  </si>
  <si>
    <t>Kho bạc Nhà nước Hậu Giang</t>
  </si>
  <si>
    <t>Kho bạc Nhà nước Cần Thơ</t>
  </si>
  <si>
    <t>Kho bạc Nhà nước Tiền Giang</t>
  </si>
  <si>
    <t>Kho bạc Nhà nước An Giang</t>
  </si>
  <si>
    <t>Kho bạc Nhà nước Lai Châu</t>
  </si>
  <si>
    <t>Kho bạc Nhà nước Bạc Liêu</t>
  </si>
  <si>
    <t>Kho bạc Nhà nước Nghệ An</t>
  </si>
  <si>
    <t>Kho bạc Nhà nước Phú Thọ</t>
  </si>
  <si>
    <t>Kho bạc Nhà nước Lào Cai</t>
  </si>
  <si>
    <t>Kho bạc Nhà nước Hà Tĩnh</t>
  </si>
  <si>
    <t>Kho bạc Nhà nước Đắk Lắk</t>
  </si>
  <si>
    <t>Kho bạc Nhà nước Bình Phước</t>
  </si>
  <si>
    <t>Kho bạc Nhà nước Bình Định</t>
  </si>
  <si>
    <t>Kho bạc Nhà nước Hoà Bình</t>
  </si>
  <si>
    <t>Kho bạc Nhà nước Quảng Ngãi</t>
  </si>
  <si>
    <t>Kho bạc Nhà nước Hà Nội</t>
  </si>
  <si>
    <t>Kho bạc Nhà nước Quảng Bình</t>
  </si>
  <si>
    <t>Kho bạc Nhà nước Quảng Ninh</t>
  </si>
  <si>
    <t>Kho bạc Nhà nước Lâm Đồng</t>
  </si>
  <si>
    <t>Kho bạc Nhà nước Đồng Tháp</t>
  </si>
  <si>
    <t>Kho bạc Nhà nước Thanh Hoá</t>
  </si>
  <si>
    <t>Kho bạc Nhà nước Hưng Yên</t>
  </si>
  <si>
    <t>Kho bạc Nhà nước Bình Dương</t>
  </si>
  <si>
    <t>Kho bạc Nhà nước Quảng Trị</t>
  </si>
  <si>
    <t>Kho bạc Nhà nước Bến Tre</t>
  </si>
  <si>
    <t>Kho bạc Nhà nước Hà Nam</t>
  </si>
  <si>
    <t>Kho bạc Nhà nước Vĩnh Long</t>
  </si>
  <si>
    <t>Kho bạc Nhà nước Nam Định</t>
  </si>
  <si>
    <t>Kho bạc Nhà nước Bắc Kạn</t>
  </si>
  <si>
    <t>Kho bạc Nhà nước Đắk Nông</t>
  </si>
  <si>
    <t>Kho bạc Nhà nước Thái Nguyên</t>
  </si>
  <si>
    <t>Kho bạc Nhà nước Yên Bái</t>
  </si>
  <si>
    <t>Kho bạc Nhà nước Tuyên Quang</t>
  </si>
  <si>
    <t>Kho bạc Nhà nước Sóc Trăng</t>
  </si>
  <si>
    <t>Kho bạc Nhà nước Ninh Bình</t>
  </si>
  <si>
    <t>Kho bạc Nhà nước Trà Vinh</t>
  </si>
  <si>
    <t>Kho bạc Nhà nước Kiên Giang</t>
  </si>
  <si>
    <t>Kho bạc Nhà nước Ninh Thuận</t>
  </si>
  <si>
    <t>Kho bạc Nhà nước Bà Rịa - Vũng Tầu</t>
  </si>
  <si>
    <t>Kho bạc Nhà nước Hải Dương</t>
  </si>
  <si>
    <t>Kho bạc Nhà nước Khánh Hoà</t>
  </si>
  <si>
    <t>Kho bạc Nhà nước Gia Lai</t>
  </si>
  <si>
    <t>Kho bạc Nhà nước Điện Biên</t>
  </si>
  <si>
    <t>Kho bạc Nhà nước Hà Giang</t>
  </si>
  <si>
    <t>Kho bạc Nhà nước Cà Mau</t>
  </si>
  <si>
    <t>Kho bạc Nhà nước Tây Ninh</t>
  </si>
  <si>
    <t>Kho bạc Nhà nước Bắc Giang</t>
  </si>
  <si>
    <t>Kho bạc Nhà nước Thái Bình</t>
  </si>
  <si>
    <t>Kho bạc Nhà nước Vĩnh Phúc</t>
  </si>
  <si>
    <t>Kho bạc Nhà nước Long An</t>
  </si>
  <si>
    <t>Kho bạc Nhà nước Sơn La</t>
  </si>
  <si>
    <t>Kho bạc Nhà nước Bình Thuận</t>
  </si>
  <si>
    <t>Kho bạc Nhà nước Bắc Ninh</t>
  </si>
  <si>
    <t>Kho bạc Nhà nước Hải Phòng</t>
  </si>
  <si>
    <t>Kho bạc Nhà nước TP. Hồ Chí Minh</t>
  </si>
  <si>
    <t>Kho bạc Nhà nước Kon Tum</t>
  </si>
  <si>
    <t>Kho bạc Nhà nước Cao Bằng</t>
  </si>
  <si>
    <t>Kho bạc Nhà nước Đồng Nai</t>
  </si>
  <si>
    <t>XẾP HẠNG CÁC KHO BẠC NHÀ NƯỚC TỈNH/TP</t>
  </si>
  <si>
    <t>XẾP HẠNG CÁC SỞ TÀI CHÍNH TỈNH/TP</t>
  </si>
  <si>
    <t>XẾP HẠNG CÁC CỤC THUẾ TỈNH/TP</t>
  </si>
  <si>
    <t>XẾP HẠNG CÁC CỤC HẢI QUAN TỈNH/TP</t>
  </si>
  <si>
    <t>XẾP HẠNG CÁC CỤC DỰ TRỮ TỈNH/TP</t>
  </si>
  <si>
    <t>Sở Tài chính Đà Nẵng</t>
  </si>
  <si>
    <t>Sở Tài chính Hà Nội</t>
  </si>
  <si>
    <t>Sở Tài chính Nghệ An</t>
  </si>
  <si>
    <t>Sở Tài chính Thừa Thiên Huế</t>
  </si>
  <si>
    <t>Sở Tài chính Đồng Tháp</t>
  </si>
  <si>
    <t>Sở Tài chính Hưng Yên</t>
  </si>
  <si>
    <t>Sở Tài chính Đăk Lăk</t>
  </si>
  <si>
    <t>Sở Tài chính Đồng Nai</t>
  </si>
  <si>
    <t>Sở Tài chính Vĩnh Long</t>
  </si>
  <si>
    <t>Sở Tài chính Thái Bình</t>
  </si>
  <si>
    <t>Sở Tài chính Lào Cai</t>
  </si>
  <si>
    <t>Sở Tài chính An Giang</t>
  </si>
  <si>
    <t>Sở Tài chính Thanh Hoá</t>
  </si>
  <si>
    <t>Sở Tài chính Cần Thơ</t>
  </si>
  <si>
    <t>Sở Tài chính Bắc Kạn</t>
  </si>
  <si>
    <t>Sở Tài chính Tuyên Quang</t>
  </si>
  <si>
    <t>Sở Tài chính Bình Phước</t>
  </si>
  <si>
    <t>Sở Tài chính Phú Thọ</t>
  </si>
  <si>
    <t>Sở Tài chính Quảng Trị</t>
  </si>
  <si>
    <t>Sở Tài chính Hà Giang</t>
  </si>
  <si>
    <t>Sở Tài chính Hà Tĩnh</t>
  </si>
  <si>
    <t>Sở Tài chính Quảng Ninh</t>
  </si>
  <si>
    <t>Sở Tài chính Đăk Nông</t>
  </si>
  <si>
    <t>Sở Tài chính Điện Biên</t>
  </si>
  <si>
    <t>Sở Tài chính Thái Nguyên</t>
  </si>
  <si>
    <t>Sở Tài chính Bình Thuận</t>
  </si>
  <si>
    <t>Sở Tài chính Bắc Ninh</t>
  </si>
  <si>
    <t>Sở Tài chính Bắc Giang</t>
  </si>
  <si>
    <t>Sở Tài chính Hà Nam</t>
  </si>
  <si>
    <t>Sở Tài chính Gia Lai</t>
  </si>
  <si>
    <t>Sở Tài chính Hoà Bình</t>
  </si>
  <si>
    <t>Sở Tài chính Bình Dương</t>
  </si>
  <si>
    <t>Sở Tài chính Sơn La</t>
  </si>
  <si>
    <t>Sở Tài chính Trà Vinh</t>
  </si>
  <si>
    <t>Sở Tài chính Hải Phòng</t>
  </si>
  <si>
    <t>Sở Tài chính Khánh Hòa</t>
  </si>
  <si>
    <t>Sở Tài chính Lạng Sơn</t>
  </si>
  <si>
    <t>Sở Tài chính Tây Ninh</t>
  </si>
  <si>
    <t>Sở Tài chính Hậu Giang</t>
  </si>
  <si>
    <t>Sở Tài chính Ninh Bình</t>
  </si>
  <si>
    <t>Sở Tài chính TP. Hồ Chí Minh</t>
  </si>
  <si>
    <t>Sở Tài chính Quảng Bình</t>
  </si>
  <si>
    <t>Sở Tài chính Cà Mau</t>
  </si>
  <si>
    <t>Sở Tài chính Bà Rịa - Vũng Tàu</t>
  </si>
  <si>
    <t>Sở Tài chính Ninh Thuận</t>
  </si>
  <si>
    <t>Sở Tài chính Quảng Nam</t>
  </si>
  <si>
    <t>Sở Tài chính Bạc Liêu</t>
  </si>
  <si>
    <t>Sở Tài chính Nam Định</t>
  </si>
  <si>
    <t>Sở Tài chính Sóc Trăng</t>
  </si>
  <si>
    <t>Sở Tài chính Bến Tre</t>
  </si>
  <si>
    <t>Sở Tài chính Phú Yên</t>
  </si>
  <si>
    <t>Sở Tài chính Kon Tum</t>
  </si>
  <si>
    <t>Sở Tài chính Tiền Giang</t>
  </si>
  <si>
    <t>Sở Tài chính Vĩnh Phúc</t>
  </si>
  <si>
    <t>Sở Tài chính Kiên Giang</t>
  </si>
  <si>
    <t>Sở Tài chính Cao Bằng</t>
  </si>
  <si>
    <t>Sở Tài chính Hải Dương</t>
  </si>
  <si>
    <t>Sở Tài chính Yên Bái</t>
  </si>
  <si>
    <t>Sở Tài chính Lai Châu</t>
  </si>
  <si>
    <t>Cục Dự trữ Nhà nước khu vực Hà Bắc</t>
  </si>
  <si>
    <t>Cục Dự trữ Nhà nước khu vực Bắc Thái</t>
  </si>
  <si>
    <t>Cục Dự trữ Nhà nước khu vực Bình Trị Thiên</t>
  </si>
  <si>
    <t>Cục Dự trữ Nhà nước khu vực Đông Bắc</t>
  </si>
  <si>
    <t>Cục Dự trữ Nhà nước khu vực Nghĩa Bình</t>
  </si>
  <si>
    <t>Cục Dự trữ Nhà nước khu vực Tây Bắc</t>
  </si>
  <si>
    <t>Cục Dự trữ Nhà nước khu vực TP. Hồ Chí Minh</t>
  </si>
  <si>
    <t>Cục Dự trữ Nhà nước khu vực Đà Nẵng</t>
  </si>
  <si>
    <t>Cục Dự trữ Nhà nước khu vực Thái Bình</t>
  </si>
  <si>
    <t>Cục Dự trữ Nhà nước khu vực Hải Hưng</t>
  </si>
  <si>
    <t>Cục Dự trữ Nhà nước khu vực Nghệ Tĩnh</t>
  </si>
  <si>
    <t>Cục Dự trữ Nhà nước khu vực Hà Nội</t>
  </si>
  <si>
    <t>Cục Dự trữ Nhà nước khu vực Vĩnh Phú</t>
  </si>
  <si>
    <t>Cục Dự trữ Nhà nước khu vực Nam Trung Bộ</t>
  </si>
  <si>
    <t>Cục Dự trữ Nhà nước khu vực Nam Tây Nguyên</t>
  </si>
  <si>
    <t>Cục Dự trữ Nhà nước khu vực Thanh Hoá</t>
  </si>
  <si>
    <t>Xếp hạng</t>
  </si>
  <si>
    <t>-</t>
  </si>
  <si>
    <t>Sở Tài chính Bình định</t>
  </si>
  <si>
    <t>Sở Tài chính Lâm đồng</t>
  </si>
  <si>
    <t>TT</t>
  </si>
  <si>
    <t>Chỉ tiêu</t>
  </si>
  <si>
    <t>Các hệ thống ở TƯ</t>
  </si>
  <si>
    <t>Các Kho bạc tỉnh, TP</t>
  </si>
  <si>
    <t>Các Cục Thuế</t>
  </si>
  <si>
    <t>Các Cục Hải quan</t>
  </si>
  <si>
    <t>Các Cục Dự trữ</t>
  </si>
  <si>
    <t>Các Sở Tài chính</t>
  </si>
  <si>
    <t>A</t>
  </si>
  <si>
    <t>Hạ tầng kỹ thuật</t>
  </si>
  <si>
    <t>B</t>
  </si>
  <si>
    <t>Hạ tầng nhân lực</t>
  </si>
  <si>
    <t>C</t>
  </si>
  <si>
    <t>Ứng dụng CNTT</t>
  </si>
  <si>
    <t>Chỉ số nhân lực CNTT</t>
  </si>
  <si>
    <t>Sở Tài chính Quảng Ngãi</t>
  </si>
  <si>
    <t>Sở Tài chính Long An</t>
  </si>
  <si>
    <t>Chỉ số HTKT</t>
  </si>
  <si>
    <t>Kho bạc Nhà nước Lạng Sơn</t>
  </si>
  <si>
    <t>Kho bạc Nhà nước Thừa Thiên - Huế</t>
  </si>
  <si>
    <t>Kho bạc Nhà nước Phú Yên</t>
  </si>
  <si>
    <t>Kho bạc Nhà nước Quảng Nam</t>
  </si>
  <si>
    <t>Kho bạc Nhà nước Đà Nẵng</t>
  </si>
  <si>
    <t>Cục thuế Thành phố Cần Thơ</t>
  </si>
  <si>
    <t>Cục thuế Thành phố Đà Nẵng</t>
  </si>
  <si>
    <t>Cục thuế Thành phố Hà Nội</t>
  </si>
  <si>
    <t>Cục thuế Thành phố Hải phòng</t>
  </si>
  <si>
    <t>Cục thuế Thành phố Hồ Chí Minh</t>
  </si>
  <si>
    <t>Cục thuế tỉnh An Giang</t>
  </si>
  <si>
    <t>Cục thuế tỉnh Bà rịa  - Vũng Tàu</t>
  </si>
  <si>
    <t>Cục thuế tỉnh Bắc Giang</t>
  </si>
  <si>
    <t>Cục thuế tỉnh Bắc Kạn</t>
  </si>
  <si>
    <t>Cục thuế tỉnh Bắc Ninh</t>
  </si>
  <si>
    <t>Cục thuế tỉnh Bến Tre</t>
  </si>
  <si>
    <t>Cục thuế tỉnh Bình định</t>
  </si>
  <si>
    <t>Cục thuế tỉnh Bình Dương</t>
  </si>
  <si>
    <t>Cục thuế tỉnh Bình Phước</t>
  </si>
  <si>
    <t>Cục thuế tỉnh Bình Thuận</t>
  </si>
  <si>
    <t>Cục thuế tỉnh Cà Mau</t>
  </si>
  <si>
    <t>Cục thuế tỉnh Cao Bằng</t>
  </si>
  <si>
    <t>Cục thuế tỉnh Đắk Lắk</t>
  </si>
  <si>
    <t>Cục thuế tỉnh Đắk Nông</t>
  </si>
  <si>
    <t>Cục thuế tỉnh Điện Biên</t>
  </si>
  <si>
    <t>Cục thuế tỉnh Đồng Nai</t>
  </si>
  <si>
    <t>Cục thuế tỉnh Đồng Tháp</t>
  </si>
  <si>
    <t>Cục thuế tỉnh Gia Lai</t>
  </si>
  <si>
    <t>Cục thuế tỉnh Hà Giang</t>
  </si>
  <si>
    <t>Cục thuế tỉnh Hà Nam</t>
  </si>
  <si>
    <t>Cục thuế tỉnh Hà Tĩnh</t>
  </si>
  <si>
    <t>Cục thuế tỉnh Hải Dương</t>
  </si>
  <si>
    <t>Cục thuế tỉnh Hậu Giang</t>
  </si>
  <si>
    <t>Cục thuế tỉnh Hoà Bình</t>
  </si>
  <si>
    <t>Cục thuế tỉnh Hưng Yên</t>
  </si>
  <si>
    <t>Cục thuế tỉnh Khánh Hòa</t>
  </si>
  <si>
    <t>Cục thuế tỉnh Kiên Giang</t>
  </si>
  <si>
    <t>Cục thuế tỉnh Kon Tum</t>
  </si>
  <si>
    <t>Cục thuế tỉnh Lai Châu</t>
  </si>
  <si>
    <t>Cục thuế tỉnh Lâm Đồng</t>
  </si>
  <si>
    <t>Cục thuế tỉnh Lạng Sơn</t>
  </si>
  <si>
    <t>Cục thuế tỉnh Lào Cai</t>
  </si>
  <si>
    <t>Cục thuế tỉnh Long An</t>
  </si>
  <si>
    <t>Cục thuế tỉnh Nam Định</t>
  </si>
  <si>
    <t>Cục thuế tỉnh Nghệ An</t>
  </si>
  <si>
    <t>Cục thuế tỉnh Ninh Bình</t>
  </si>
  <si>
    <t>Cục thuế tỉnh Ninh Thuận</t>
  </si>
  <si>
    <t>Cục thuế tỉnh Phú Thọ</t>
  </si>
  <si>
    <t>Cục thuế tỉnh Phú Yên</t>
  </si>
  <si>
    <t>Cục thuế tỉnh Quảng Bình</t>
  </si>
  <si>
    <t>Cục thuế tỉnh Quảng Nam</t>
  </si>
  <si>
    <t>Cục thuế tỉnh Quảng Ngãi</t>
  </si>
  <si>
    <t>Cục thuế tỉnh Quảng Ninh</t>
  </si>
  <si>
    <t>Cục thuế tỉnh Quảng Trị</t>
  </si>
  <si>
    <t>Cục thuế tỉnh Sóc Trăng</t>
  </si>
  <si>
    <t>Cục thuế tỉnh Sơn La</t>
  </si>
  <si>
    <t>Cục thuế tỉnh Tây Ninh</t>
  </si>
  <si>
    <t>Cục thuế tỉnh Thái Bình</t>
  </si>
  <si>
    <t>Cục thuế tỉnh Thái Nguyên</t>
  </si>
  <si>
    <t>Cục thuế tỉnh Thanh Hóa</t>
  </si>
  <si>
    <t>Cục thuế tỉnh Tiền Giang</t>
  </si>
  <si>
    <t>Cục thuế tỉnh Trà Vinh</t>
  </si>
  <si>
    <t>Cục thuế tỉnh Tuyên Quang</t>
  </si>
  <si>
    <t>Cục thuế tỉnh Vĩnh Long</t>
  </si>
  <si>
    <t>Cục thuế tỉnh Vĩnh Phúc</t>
  </si>
  <si>
    <t>Cục thuế tỉnh Yên Bái</t>
  </si>
  <si>
    <t>Cục Hải quan thành phố Cần Thơ</t>
  </si>
  <si>
    <t>Cục Hải quan thành phố Đà Nẵng</t>
  </si>
  <si>
    <t>Cục Hải quan thành phố Hà Nội</t>
  </si>
  <si>
    <t>Cục Hải quan thành phố Hải Phòng</t>
  </si>
  <si>
    <t>Cục Hải quan thành phố Hồ Chí Minh</t>
  </si>
  <si>
    <t>Cục Hải quan tỉnh An Giang</t>
  </si>
  <si>
    <t>Cục Hải quan tỉnh Bà Rịa - Vũng Tàu</t>
  </si>
  <si>
    <t>Cục Hải quan tỉnh Bắc Ninh</t>
  </si>
  <si>
    <t>Cục Hải quan tỉnh Bình Định</t>
  </si>
  <si>
    <t>Cục Hải quan tỉnh Bình Dương</t>
  </si>
  <si>
    <t>Cục Hải quan tỉnh Cà Mau</t>
  </si>
  <si>
    <t>Cục Hải quan tỉnh Cao Bằng</t>
  </si>
  <si>
    <t>Cục Hải quan tỉnh Đắk Lắk</t>
  </si>
  <si>
    <t>Cục Hải quan tỉnh Điện Biên</t>
  </si>
  <si>
    <t>Cục Hải quan tỉnh Đồng Nai</t>
  </si>
  <si>
    <t>Cục Hải quan tỉnh Đồng Tháp</t>
  </si>
  <si>
    <t>Cục Hải quan tỉnh Gia Lai - Kon Tum</t>
  </si>
  <si>
    <t>Cục Hải quan tỉnh Hà Giang</t>
  </si>
  <si>
    <t>Cục Hải quan tỉnh Hà Tĩnh</t>
  </si>
  <si>
    <t>Cục Hải quan tỉnh Khánh Hoà</t>
  </si>
  <si>
    <t>Cục Hải quan tỉnh Kiên Giang</t>
  </si>
  <si>
    <t>Cục Hải quan tỉnh Lạng Sơn</t>
  </si>
  <si>
    <t>Cục Hải quan tỉnh Lào Cai</t>
  </si>
  <si>
    <t>Cục Hải quan tỉnh Long An</t>
  </si>
  <si>
    <t>Cục Hải quan tỉnh Nghệ An</t>
  </si>
  <si>
    <t>Cục Hải quan tỉnh Quảng Bình</t>
  </si>
  <si>
    <t>Cục Hải quan tỉnh Quảng Ninh</t>
  </si>
  <si>
    <t>Cục Hải quan tỉnh Quảng Trị</t>
  </si>
  <si>
    <t>Cục Hải quan tỉnh Tây Ninh</t>
  </si>
  <si>
    <t>Cục Hải quan tỉnh Thanh Hoá</t>
  </si>
  <si>
    <t>Cục Hải quan tỉnh Thừa Thiên -Huế</t>
  </si>
  <si>
    <t>TLMT/CBCC</t>
  </si>
  <si>
    <t>XẾP HẠNG CÁC CƠ QUAN TRUNG ƯƠNG</t>
  </si>
  <si>
    <t>Cục thuế tỉnh Thừa Thiên – Huế</t>
  </si>
  <si>
    <t>Cục Hải quan tỉnh Bình Phước</t>
  </si>
  <si>
    <t>Cục Hải quan tỉnh Quảng Nam</t>
  </si>
  <si>
    <t>Cục Hải quan tỉnh Quảng Ngãi</t>
  </si>
  <si>
    <t>Cục Dữ trữ Nhà nước khu vực Hoàng Liên Sơn</t>
  </si>
  <si>
    <t>Cục Dự trữ Nhà nước khu vực Tây Nam Bộ</t>
  </si>
  <si>
    <t>Cục Dự trữ Nhà nước khu vực Hà Nam Ninh</t>
  </si>
  <si>
    <t>Cục Dự trữ Nhà nước khu vực Đông Nam Bộ</t>
  </si>
  <si>
    <t>Tổng cục Thuế</t>
  </si>
  <si>
    <t>Kết nối HTTT của ĐV với ĐVTT</t>
  </si>
  <si>
    <t>Triển khai hệ thống ATTT và ATDL</t>
  </si>
  <si>
    <t>Sử dụng thư điện tử</t>
  </si>
  <si>
    <t>Triển khai các ứng dụng cơ bản</t>
  </si>
  <si>
    <t>Ứng dụng PMNM</t>
  </si>
  <si>
    <t>Sử dụng văn bản điện tử</t>
  </si>
  <si>
    <t>Dịch vụ công trực tuyến</t>
  </si>
  <si>
    <t>TL CBCT CNTT</t>
  </si>
  <si>
    <t>Tỷ lệ CBCT trình độ từ ĐH về CNTT</t>
  </si>
  <si>
    <t>TL CBCT ATTT</t>
  </si>
  <si>
    <t>TL băng thông Int./
CBCC</t>
  </si>
  <si>
    <t>Sở Tài chính Bình Định</t>
  </si>
  <si>
    <t>Cục Dữ trữ Nhà nước khu vực Bắc Tây Nguyên</t>
  </si>
  <si>
    <t>Cục Dự trữ Nhà nước khu vực Cửu Long</t>
  </si>
  <si>
    <t>Sở Tài chính Lâm Đồng</t>
  </si>
  <si>
    <t>Tỷ lệ CBCC được tập huấn về ATTT</t>
  </si>
  <si>
    <t>TL CBCT được HDSD PMNM</t>
  </si>
  <si>
    <t>TL CBCC được tập huấn về ATTT</t>
  </si>
  <si>
    <t>SỐ LIỆU THỰC TRẠNG CÁC CƠ QUAN ĐỊA PHƯƠNG NĂM 2017</t>
  </si>
  <si>
    <t>SỐ LIỆU THỰC TRẠNG CÁC HỆ THỐNG 
Ở CẤP TRUNG ƯƠNG NĂM 2017</t>
  </si>
  <si>
    <t>Cục thuế tỉnh Bạc Liêu</t>
  </si>
  <si>
    <t>TL CBCC được hướng dẫn về ATTT</t>
  </si>
  <si>
    <t xml:space="preserve">Cơ quan Bộ Tài chính  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</si>
</sst>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%"/>
    <numFmt numFmtId="166" formatCode="#,##0.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Times New Roman"/>
      <family val="2"/>
    </font>
    <font>
      <b/>
      <u/>
      <sz val="10"/>
      <color indexed="8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163"/>
      <scheme val="minor"/>
    </font>
    <font>
      <b/>
      <sz val="11"/>
      <color rgb="FF000000"/>
      <name val="Calibri"/>
      <family val="2"/>
      <scheme val="min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1"/>
      <color rgb="FF000000"/>
      <name val="Calibri"/>
      <family val="2"/>
      <charset val="163"/>
      <scheme val="minor"/>
    </font>
    <font>
      <b/>
      <sz val="10"/>
      <color theme="1"/>
      <name val="Arial"/>
      <family val="2"/>
      <charset val="163"/>
    </font>
  </fonts>
  <fills count="4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11" applyNumberFormat="0" applyAlignment="0" applyProtection="0"/>
    <xf numFmtId="0" fontId="18" fillId="15" borderId="12" applyNumberFormat="0" applyAlignment="0" applyProtection="0"/>
    <xf numFmtId="0" fontId="19" fillId="15" borderId="11" applyNumberFormat="0" applyAlignment="0" applyProtection="0"/>
    <xf numFmtId="0" fontId="20" fillId="0" borderId="13" applyNumberFormat="0" applyFill="0" applyAlignment="0" applyProtection="0"/>
    <xf numFmtId="0" fontId="21" fillId="16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5" fillId="41" borderId="0" applyNumberFormat="0" applyBorder="0" applyAlignment="0" applyProtection="0"/>
    <xf numFmtId="0" fontId="9" fillId="0" borderId="0"/>
    <xf numFmtId="0" fontId="26" fillId="0" borderId="0" applyNumberFormat="0" applyFill="0" applyBorder="0" applyAlignment="0" applyProtection="0"/>
    <xf numFmtId="0" fontId="1" fillId="17" borderId="15" applyNumberFormat="0" applyFont="0" applyAlignment="0" applyProtection="0"/>
  </cellStyleXfs>
  <cellXfs count="13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2" fillId="2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2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164" fontId="2" fillId="5" borderId="1" xfId="0" applyNumberFormat="1" applyFont="1" applyFill="1" applyBorder="1"/>
    <xf numFmtId="2" fontId="3" fillId="3" borderId="1" xfId="0" applyNumberFormat="1" applyFont="1" applyFill="1" applyBorder="1"/>
    <xf numFmtId="4" fontId="3" fillId="3" borderId="1" xfId="0" applyNumberFormat="1" applyFont="1" applyFill="1" applyBorder="1"/>
    <xf numFmtId="10" fontId="3" fillId="5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/>
    <xf numFmtId="0" fontId="7" fillId="0" borderId="0" xfId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6" borderId="1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0" fontId="5" fillId="0" borderId="1" xfId="1" applyNumberFormat="1" applyFont="1" applyBorder="1" applyAlignment="1">
      <alignment horizontal="right" vertical="center" wrapText="1"/>
    </xf>
    <xf numFmtId="4" fontId="5" fillId="0" borderId="1" xfId="1" applyNumberFormat="1" applyFont="1" applyBorder="1" applyAlignment="1">
      <alignment horizontal="right" vertical="center" wrapText="1"/>
    </xf>
    <xf numFmtId="0" fontId="8" fillId="6" borderId="1" xfId="1" applyFont="1" applyFill="1" applyBorder="1" applyAlignment="1">
      <alignment vertical="top" wrapText="1"/>
    </xf>
    <xf numFmtId="0" fontId="8" fillId="6" borderId="1" xfId="1" applyFont="1" applyFill="1" applyBorder="1" applyAlignment="1">
      <alignment horizontal="center" vertical="top" wrapText="1"/>
    </xf>
    <xf numFmtId="0" fontId="8" fillId="7" borderId="1" xfId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2" fontId="5" fillId="0" borderId="1" xfId="1" applyNumberFormat="1" applyFont="1" applyBorder="1" applyAlignment="1">
      <alignment horizontal="righ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/>
    </xf>
    <xf numFmtId="10" fontId="5" fillId="0" borderId="1" xfId="1" applyNumberFormat="1" applyFont="1" applyBorder="1" applyAlignment="1">
      <alignment horizontal="right" vertical="top" wrapText="1"/>
    </xf>
    <xf numFmtId="4" fontId="5" fillId="0" borderId="1" xfId="1" applyNumberFormat="1" applyFont="1" applyBorder="1" applyAlignment="1">
      <alignment horizontal="right" vertical="top" wrapText="1"/>
    </xf>
    <xf numFmtId="0" fontId="8" fillId="0" borderId="1" xfId="1" applyFont="1" applyBorder="1" applyAlignment="1">
      <alignment horizontal="left" vertical="top" wrapText="1"/>
    </xf>
    <xf numFmtId="0" fontId="8" fillId="7" borderId="1" xfId="1" applyFont="1" applyFill="1" applyBorder="1" applyAlignment="1">
      <alignment horizontal="right" vertical="top" wrapText="1"/>
    </xf>
    <xf numFmtId="0" fontId="8" fillId="7" borderId="1" xfId="1" applyFont="1" applyFill="1" applyBorder="1" applyAlignment="1">
      <alignment horizontal="left" vertical="top" wrapText="1"/>
    </xf>
    <xf numFmtId="0" fontId="8" fillId="6" borderId="2" xfId="1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2" fontId="5" fillId="9" borderId="1" xfId="1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/>
    </xf>
    <xf numFmtId="4" fontId="3" fillId="0" borderId="0" xfId="0" applyNumberFormat="1" applyFont="1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  <xf numFmtId="165" fontId="9" fillId="10" borderId="1" xfId="0" applyNumberFormat="1" applyFont="1" applyFill="1" applyBorder="1"/>
    <xf numFmtId="4" fontId="9" fillId="10" borderId="1" xfId="0" applyNumberFormat="1" applyFont="1" applyFill="1" applyBorder="1"/>
    <xf numFmtId="164" fontId="10" fillId="10" borderId="1" xfId="0" applyNumberFormat="1" applyFont="1" applyFill="1" applyBorder="1"/>
    <xf numFmtId="4" fontId="9" fillId="3" borderId="1" xfId="0" applyNumberFormat="1" applyFont="1" applyFill="1" applyBorder="1"/>
    <xf numFmtId="164" fontId="10" fillId="3" borderId="1" xfId="0" applyNumberFormat="1" applyFont="1" applyFill="1" applyBorder="1"/>
    <xf numFmtId="165" fontId="9" fillId="4" borderId="1" xfId="0" applyNumberFormat="1" applyFont="1" applyFill="1" applyBorder="1"/>
    <xf numFmtId="4" fontId="9" fillId="4" borderId="1" xfId="0" applyNumberFormat="1" applyFont="1" applyFill="1" applyBorder="1"/>
    <xf numFmtId="164" fontId="10" fillId="4" borderId="1" xfId="0" applyNumberFormat="1" applyFont="1" applyFill="1" applyBorder="1"/>
    <xf numFmtId="10" fontId="9" fillId="3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10" fontId="9" fillId="3" borderId="1" xfId="45" applyNumberFormat="1" applyFont="1" applyFill="1" applyBorder="1"/>
    <xf numFmtId="164" fontId="27" fillId="3" borderId="1" xfId="45" applyNumberFormat="1" applyFont="1" applyFill="1" applyBorder="1"/>
    <xf numFmtId="10" fontId="9" fillId="4" borderId="1" xfId="45" applyNumberFormat="1" applyFont="1" applyFill="1" applyBorder="1"/>
    <xf numFmtId="164" fontId="27" fillId="4" borderId="1" xfId="45" applyNumberFormat="1" applyFont="1" applyFill="1" applyBorder="1"/>
    <xf numFmtId="166" fontId="27" fillId="3" borderId="1" xfId="0" applyNumberFormat="1" applyFont="1" applyFill="1" applyBorder="1"/>
    <xf numFmtId="164" fontId="28" fillId="2" borderId="1" xfId="0" applyNumberFormat="1" applyFont="1" applyFill="1" applyBorder="1"/>
    <xf numFmtId="2" fontId="9" fillId="4" borderId="1" xfId="45" applyNumberFormat="1" applyFont="1" applyFill="1" applyBorder="1"/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</cellXfs>
  <cellStyles count="48">
    <cellStyle name="0,0_x000d_&#10;NA_x000d_&#10;" xfId="1"/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/>
    <cellStyle name="Normal 2 2" xfId="2"/>
    <cellStyle name="Normal 2 3" xfId="3"/>
    <cellStyle name="Normal 2 4" xfId="5"/>
    <cellStyle name="Normal 4" xfId="4"/>
    <cellStyle name="Note 2" xfId="47"/>
    <cellStyle name="Output" xfId="14" builtinId="21" customBuiltin="1"/>
    <cellStyle name="Title 2" xfId="46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41"/>
  <sheetViews>
    <sheetView workbookViewId="0">
      <pane ySplit="1" topLeftCell="A14" activePane="bottomLeft" state="frozen"/>
      <selection pane="bottomLeft" activeCell="G44" sqref="G44"/>
    </sheetView>
  </sheetViews>
  <sheetFormatPr defaultColWidth="9.140625" defaultRowHeight="12.75"/>
  <cols>
    <col min="1" max="6" width="5.7109375" style="1" customWidth="1"/>
    <col min="7" max="7" width="30.7109375" style="1" customWidth="1"/>
    <col min="8" max="14" width="9.7109375" style="1" customWidth="1"/>
    <col min="15" max="16384" width="9.140625" style="1"/>
  </cols>
  <sheetData>
    <row r="1" spans="1:12" ht="20.100000000000001" customHeight="1">
      <c r="A1" s="97" t="s">
        <v>276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20.100000000000001" customHeight="1">
      <c r="A3" s="107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2" ht="25.5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4" t="s">
        <v>1</v>
      </c>
      <c r="I4" s="74" t="s">
        <v>2</v>
      </c>
      <c r="J4" s="74" t="s">
        <v>3</v>
      </c>
      <c r="K4" s="76" t="s">
        <v>4</v>
      </c>
    </row>
    <row r="5" spans="1:12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5"/>
      <c r="I5" s="75"/>
      <c r="J5" s="75"/>
      <c r="K5" s="77"/>
    </row>
    <row r="6" spans="1:12" ht="15" customHeight="1">
      <c r="A6" s="3">
        <v>1</v>
      </c>
      <c r="B6" s="3">
        <v>3</v>
      </c>
      <c r="C6" s="3">
        <v>4</v>
      </c>
      <c r="D6" s="3">
        <v>1</v>
      </c>
      <c r="E6" s="3">
        <v>2</v>
      </c>
      <c r="F6" s="3">
        <v>1</v>
      </c>
      <c r="G6" s="4" t="s">
        <v>8</v>
      </c>
      <c r="H6" s="5">
        <v>0.52123265102747707</v>
      </c>
      <c r="I6" s="5">
        <v>0.9413282369804109</v>
      </c>
      <c r="J6" s="5">
        <v>0.45541439229288511</v>
      </c>
      <c r="K6" s="6">
        <v>0.63932509343359101</v>
      </c>
    </row>
    <row r="7" spans="1:12" ht="15" customHeight="1">
      <c r="A7" s="3">
        <v>2</v>
      </c>
      <c r="B7" s="3">
        <v>1</v>
      </c>
      <c r="C7" s="3">
        <v>1</v>
      </c>
      <c r="D7" s="3">
        <v>4</v>
      </c>
      <c r="E7" s="3">
        <v>1</v>
      </c>
      <c r="F7" s="3">
        <v>2</v>
      </c>
      <c r="G7" s="4" t="s">
        <v>285</v>
      </c>
      <c r="H7" s="5">
        <v>0.74722284204310119</v>
      </c>
      <c r="I7" s="5">
        <v>0.78143824628613179</v>
      </c>
      <c r="J7" s="5">
        <v>0.30266484273322786</v>
      </c>
      <c r="K7" s="6">
        <v>0.61044197702082026</v>
      </c>
    </row>
    <row r="8" spans="1:12" ht="15" customHeight="1">
      <c r="A8" s="3">
        <v>4</v>
      </c>
      <c r="B8" s="3">
        <v>2</v>
      </c>
      <c r="C8" s="3">
        <v>3</v>
      </c>
      <c r="D8" s="3">
        <v>3</v>
      </c>
      <c r="E8" s="3">
        <v>3</v>
      </c>
      <c r="F8" s="3">
        <v>3</v>
      </c>
      <c r="G8" s="4" t="s">
        <v>308</v>
      </c>
      <c r="H8" s="5">
        <v>0.48580923944102788</v>
      </c>
      <c r="I8" s="5">
        <v>0.55898244139452224</v>
      </c>
      <c r="J8" s="5">
        <v>0.65591370735880405</v>
      </c>
      <c r="K8" s="6">
        <v>0.56690179606478475</v>
      </c>
    </row>
    <row r="9" spans="1:12" ht="15" customHeight="1">
      <c r="A9" s="3">
        <v>6</v>
      </c>
      <c r="B9" s="3">
        <v>6</v>
      </c>
      <c r="C9" s="3">
        <v>2</v>
      </c>
      <c r="D9" s="3">
        <v>2</v>
      </c>
      <c r="E9" s="3">
        <v>5</v>
      </c>
      <c r="F9" s="3">
        <v>4</v>
      </c>
      <c r="G9" s="4" t="s">
        <v>7</v>
      </c>
      <c r="H9" s="5">
        <v>0.63246327662674062</v>
      </c>
      <c r="I9" s="5">
        <v>0.62657380230837023</v>
      </c>
      <c r="J9" s="5">
        <v>0.43690419167513034</v>
      </c>
      <c r="K9" s="6">
        <v>0.56531375687008045</v>
      </c>
    </row>
    <row r="10" spans="1:12" ht="15" customHeight="1">
      <c r="A10" s="3">
        <v>3</v>
      </c>
      <c r="B10" s="3">
        <v>4</v>
      </c>
      <c r="C10" s="3">
        <v>5</v>
      </c>
      <c r="D10" s="3">
        <v>6</v>
      </c>
      <c r="E10" s="3">
        <v>4</v>
      </c>
      <c r="F10" s="3">
        <v>5</v>
      </c>
      <c r="G10" s="4" t="s">
        <v>5</v>
      </c>
      <c r="H10" s="5">
        <v>0.21155896949356737</v>
      </c>
      <c r="I10" s="5">
        <v>0.31353902635661113</v>
      </c>
      <c r="J10" s="5">
        <v>0.71624836453963392</v>
      </c>
      <c r="K10" s="6">
        <v>0.41378212012993743</v>
      </c>
    </row>
    <row r="11" spans="1:12" ht="15" customHeight="1">
      <c r="A11" s="3">
        <v>5</v>
      </c>
      <c r="B11" s="3">
        <v>5</v>
      </c>
      <c r="C11" s="3">
        <v>6</v>
      </c>
      <c r="D11" s="3">
        <v>5</v>
      </c>
      <c r="E11" s="3">
        <v>6</v>
      </c>
      <c r="F11" s="3">
        <v>6</v>
      </c>
      <c r="G11" s="4" t="s">
        <v>6</v>
      </c>
      <c r="H11" s="5">
        <v>0.57492394611038677</v>
      </c>
      <c r="I11" s="5">
        <v>4.1137766300724812E-2</v>
      </c>
      <c r="J11" s="5">
        <v>0.13851712209397318</v>
      </c>
      <c r="K11" s="6">
        <v>0.25152627816836159</v>
      </c>
    </row>
    <row r="13" spans="1:12" ht="20.100000000000001" customHeight="1">
      <c r="A13" s="110" t="s">
        <v>15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2"/>
    </row>
    <row r="14" spans="1:12" ht="51.75" customHeight="1">
      <c r="A14" s="80" t="s">
        <v>156</v>
      </c>
      <c r="B14" s="81"/>
      <c r="C14" s="81"/>
      <c r="D14" s="81"/>
      <c r="E14" s="81"/>
      <c r="F14" s="82"/>
      <c r="G14" s="91" t="s">
        <v>0</v>
      </c>
      <c r="H14" s="93" t="s">
        <v>10</v>
      </c>
      <c r="I14" s="93" t="s">
        <v>11</v>
      </c>
      <c r="J14" s="93" t="s">
        <v>286</v>
      </c>
      <c r="K14" s="93" t="s">
        <v>287</v>
      </c>
      <c r="L14" s="91" t="s">
        <v>1</v>
      </c>
    </row>
    <row r="15" spans="1:12">
      <c r="A15" s="64">
        <v>2012</v>
      </c>
      <c r="B15" s="64">
        <v>2013</v>
      </c>
      <c r="C15" s="64">
        <v>2014</v>
      </c>
      <c r="D15" s="64">
        <v>2015</v>
      </c>
      <c r="E15" s="64">
        <v>2016</v>
      </c>
      <c r="F15" s="64">
        <v>2017</v>
      </c>
      <c r="G15" s="92"/>
      <c r="H15" s="94"/>
      <c r="I15" s="94"/>
      <c r="J15" s="94"/>
      <c r="K15" s="94"/>
      <c r="L15" s="92"/>
    </row>
    <row r="16" spans="1:12" ht="15" customHeight="1">
      <c r="A16" s="7">
        <v>2</v>
      </c>
      <c r="B16" s="7">
        <v>1</v>
      </c>
      <c r="C16" s="7">
        <v>1</v>
      </c>
      <c r="D16" s="7">
        <v>4</v>
      </c>
      <c r="E16" s="7">
        <v>1</v>
      </c>
      <c r="F16" s="7">
        <f t="shared" ref="F16:F21" si="0">RANK((L16),($L$16:$L$21))</f>
        <v>1</v>
      </c>
      <c r="G16" s="8" t="s">
        <v>285</v>
      </c>
      <c r="H16" s="15">
        <v>1.4512195121951219</v>
      </c>
      <c r="I16" s="16">
        <v>16686.201219512193</v>
      </c>
      <c r="J16" s="19">
        <v>1</v>
      </c>
      <c r="K16" s="15">
        <v>45.5</v>
      </c>
      <c r="L16" s="9">
        <v>0.74722284204310119</v>
      </c>
    </row>
    <row r="17" spans="1:13" ht="15" customHeight="1">
      <c r="A17" s="7">
        <v>4</v>
      </c>
      <c r="B17" s="7">
        <v>3</v>
      </c>
      <c r="C17" s="7">
        <v>2</v>
      </c>
      <c r="D17" s="7">
        <v>5</v>
      </c>
      <c r="E17" s="7">
        <v>3</v>
      </c>
      <c r="F17" s="7">
        <f t="shared" si="0"/>
        <v>2</v>
      </c>
      <c r="G17" s="8" t="s">
        <v>7</v>
      </c>
      <c r="H17" s="15">
        <v>1.7217125382262997</v>
      </c>
      <c r="I17" s="16">
        <v>3807.3394495412845</v>
      </c>
      <c r="J17" s="19">
        <v>1</v>
      </c>
      <c r="K17" s="15">
        <v>40</v>
      </c>
      <c r="L17" s="9">
        <v>0.63246327662674062</v>
      </c>
    </row>
    <row r="18" spans="1:13" ht="15" customHeight="1">
      <c r="A18" s="7">
        <v>3</v>
      </c>
      <c r="B18" s="7">
        <v>4</v>
      </c>
      <c r="C18" s="7">
        <v>6</v>
      </c>
      <c r="D18" s="7">
        <v>3</v>
      </c>
      <c r="E18" s="7">
        <v>4</v>
      </c>
      <c r="F18" s="7">
        <f t="shared" si="0"/>
        <v>3</v>
      </c>
      <c r="G18" s="8" t="s">
        <v>6</v>
      </c>
      <c r="H18" s="15">
        <v>1.523076923076923</v>
      </c>
      <c r="I18" s="16">
        <v>26883.938461538462</v>
      </c>
      <c r="J18" s="19">
        <v>1</v>
      </c>
      <c r="K18" s="15">
        <v>22.643939393939394</v>
      </c>
      <c r="L18" s="9">
        <v>0.57492394611038677</v>
      </c>
    </row>
    <row r="19" spans="1:13" ht="15" customHeight="1">
      <c r="A19" s="7">
        <v>6</v>
      </c>
      <c r="B19" s="7">
        <v>6</v>
      </c>
      <c r="C19" s="7">
        <v>5</v>
      </c>
      <c r="D19" s="7">
        <v>2</v>
      </c>
      <c r="E19" s="7">
        <v>5</v>
      </c>
      <c r="F19" s="7">
        <f t="shared" si="0"/>
        <v>4</v>
      </c>
      <c r="G19" s="8" t="s">
        <v>8</v>
      </c>
      <c r="H19" s="15">
        <v>1.4068278805120911</v>
      </c>
      <c r="I19" s="16">
        <v>18.626600284495023</v>
      </c>
      <c r="J19" s="19">
        <v>1</v>
      </c>
      <c r="K19" s="15">
        <v>45.590654340603784</v>
      </c>
      <c r="L19" s="9">
        <v>0.52123265102747707</v>
      </c>
    </row>
    <row r="20" spans="1:13" ht="15" customHeight="1">
      <c r="A20" s="7">
        <v>5</v>
      </c>
      <c r="B20" s="7">
        <v>5</v>
      </c>
      <c r="C20" s="7">
        <v>4</v>
      </c>
      <c r="D20" s="7">
        <v>6</v>
      </c>
      <c r="E20" s="7">
        <v>6</v>
      </c>
      <c r="F20" s="7">
        <f t="shared" si="0"/>
        <v>5</v>
      </c>
      <c r="G20" s="8" t="s">
        <v>308</v>
      </c>
      <c r="H20" s="15">
        <v>1.3309580364212192</v>
      </c>
      <c r="I20" s="16">
        <v>3606.2961203483769</v>
      </c>
      <c r="J20" s="19">
        <v>1</v>
      </c>
      <c r="K20" s="15">
        <v>42.5</v>
      </c>
      <c r="L20" s="9">
        <v>0.48580923944102788</v>
      </c>
    </row>
    <row r="21" spans="1:13" ht="15" customHeight="1">
      <c r="A21" s="7">
        <v>1</v>
      </c>
      <c r="B21" s="7">
        <v>2</v>
      </c>
      <c r="C21" s="7">
        <v>3</v>
      </c>
      <c r="D21" s="7">
        <v>1</v>
      </c>
      <c r="E21" s="7">
        <v>2</v>
      </c>
      <c r="F21" s="7">
        <f t="shared" si="0"/>
        <v>6</v>
      </c>
      <c r="G21" s="8" t="s">
        <v>5</v>
      </c>
      <c r="H21" s="15">
        <v>1</v>
      </c>
      <c r="I21" s="16">
        <v>2017.9372197309417</v>
      </c>
      <c r="J21" s="19">
        <v>1</v>
      </c>
      <c r="K21" s="15">
        <v>35.5</v>
      </c>
      <c r="L21" s="9">
        <v>0.21155896949356737</v>
      </c>
    </row>
    <row r="23" spans="1:13" ht="20.100000000000001" customHeight="1">
      <c r="A23" s="98" t="s">
        <v>16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</row>
    <row r="24" spans="1:13" ht="39.75" customHeight="1">
      <c r="A24" s="83" t="s">
        <v>156</v>
      </c>
      <c r="B24" s="84"/>
      <c r="C24" s="84"/>
      <c r="D24" s="84"/>
      <c r="E24" s="84"/>
      <c r="F24" s="85"/>
      <c r="G24" s="102" t="s">
        <v>0</v>
      </c>
      <c r="H24" s="95" t="s">
        <v>288</v>
      </c>
      <c r="I24" s="95" t="s">
        <v>289</v>
      </c>
      <c r="J24" s="95" t="s">
        <v>290</v>
      </c>
      <c r="K24" s="95" t="s">
        <v>291</v>
      </c>
      <c r="L24" s="95" t="s">
        <v>292</v>
      </c>
      <c r="M24" s="102" t="s">
        <v>2</v>
      </c>
    </row>
    <row r="25" spans="1:13" ht="12.75" customHeight="1">
      <c r="A25" s="52">
        <v>2012</v>
      </c>
      <c r="B25" s="52">
        <v>2013</v>
      </c>
      <c r="C25" s="52">
        <v>2014</v>
      </c>
      <c r="D25" s="52">
        <v>2015</v>
      </c>
      <c r="E25" s="52">
        <v>2016</v>
      </c>
      <c r="F25" s="52">
        <v>2017</v>
      </c>
      <c r="G25" s="103"/>
      <c r="H25" s="96"/>
      <c r="I25" s="96"/>
      <c r="J25" s="96"/>
      <c r="K25" s="96"/>
      <c r="L25" s="96"/>
      <c r="M25" s="103"/>
    </row>
    <row r="26" spans="1:13" ht="15" customHeight="1">
      <c r="A26" s="53">
        <v>1</v>
      </c>
      <c r="B26" s="53">
        <v>2</v>
      </c>
      <c r="C26" s="53">
        <v>3</v>
      </c>
      <c r="D26" s="53">
        <v>1</v>
      </c>
      <c r="E26" s="53">
        <v>2</v>
      </c>
      <c r="F26" s="53">
        <f t="shared" ref="F26:F31" si="1">RANK((M26),($M$26:$M$31))</f>
        <v>1</v>
      </c>
      <c r="G26" s="54" t="s">
        <v>8</v>
      </c>
      <c r="H26" s="55">
        <v>1</v>
      </c>
      <c r="I26" s="56">
        <v>21.72</v>
      </c>
      <c r="J26" s="56">
        <v>3.8035714285714284</v>
      </c>
      <c r="K26" s="56">
        <v>20.69142857142857</v>
      </c>
      <c r="L26" s="56">
        <v>38.016853932584269</v>
      </c>
      <c r="M26" s="57">
        <v>0.9413282369804109</v>
      </c>
    </row>
    <row r="27" spans="1:13" ht="15" customHeight="1">
      <c r="A27" s="53">
        <v>3</v>
      </c>
      <c r="B27" s="53">
        <v>1</v>
      </c>
      <c r="C27" s="53">
        <v>1</v>
      </c>
      <c r="D27" s="53">
        <v>2</v>
      </c>
      <c r="E27" s="53">
        <v>4</v>
      </c>
      <c r="F27" s="53">
        <f t="shared" si="1"/>
        <v>2</v>
      </c>
      <c r="G27" s="54" t="s">
        <v>285</v>
      </c>
      <c r="H27" s="55">
        <v>1</v>
      </c>
      <c r="I27" s="56">
        <v>18.399999999999999</v>
      </c>
      <c r="J27" s="56">
        <v>3</v>
      </c>
      <c r="K27" s="56">
        <v>24.2</v>
      </c>
      <c r="L27" s="56">
        <v>36.711309523809526</v>
      </c>
      <c r="M27" s="57">
        <v>0.78143824628613179</v>
      </c>
    </row>
    <row r="28" spans="1:13" ht="15" customHeight="1">
      <c r="A28" s="53">
        <v>6</v>
      </c>
      <c r="B28" s="53">
        <v>3</v>
      </c>
      <c r="C28" s="53">
        <v>2</v>
      </c>
      <c r="D28" s="53">
        <v>3</v>
      </c>
      <c r="E28" s="53">
        <v>5</v>
      </c>
      <c r="F28" s="53">
        <f t="shared" si="1"/>
        <v>3</v>
      </c>
      <c r="G28" s="54" t="s">
        <v>7</v>
      </c>
      <c r="H28" s="55">
        <v>1</v>
      </c>
      <c r="I28" s="56">
        <v>15.276923076923076</v>
      </c>
      <c r="J28" s="56">
        <v>3.5</v>
      </c>
      <c r="K28" s="56">
        <v>20.399999999999999</v>
      </c>
      <c r="L28" s="56">
        <v>32.414634146341463</v>
      </c>
      <c r="M28" s="57">
        <v>0.62657380230837023</v>
      </c>
    </row>
    <row r="29" spans="1:13" ht="15" customHeight="1">
      <c r="A29" s="53">
        <v>2</v>
      </c>
      <c r="B29" s="53">
        <v>4</v>
      </c>
      <c r="C29" s="53">
        <v>4</v>
      </c>
      <c r="D29" s="53">
        <v>4</v>
      </c>
      <c r="E29" s="53">
        <v>3</v>
      </c>
      <c r="F29" s="53">
        <f t="shared" si="1"/>
        <v>4</v>
      </c>
      <c r="G29" s="54" t="s">
        <v>308</v>
      </c>
      <c r="H29" s="55">
        <v>1</v>
      </c>
      <c r="I29" s="56">
        <v>13.2</v>
      </c>
      <c r="J29" s="56">
        <v>3.4166666666666665</v>
      </c>
      <c r="K29" s="56">
        <v>20.2</v>
      </c>
      <c r="L29" s="56">
        <v>32.909465020576135</v>
      </c>
      <c r="M29" s="57">
        <v>0.55898244139452224</v>
      </c>
    </row>
    <row r="30" spans="1:13" ht="15" customHeight="1">
      <c r="A30" s="53">
        <v>5</v>
      </c>
      <c r="B30" s="53">
        <v>6</v>
      </c>
      <c r="C30" s="53">
        <v>5</v>
      </c>
      <c r="D30" s="53">
        <v>5</v>
      </c>
      <c r="E30" s="53">
        <v>1</v>
      </c>
      <c r="F30" s="53">
        <f t="shared" si="1"/>
        <v>5</v>
      </c>
      <c r="G30" s="54" t="s">
        <v>5</v>
      </c>
      <c r="H30" s="55">
        <v>1</v>
      </c>
      <c r="I30" s="56">
        <v>17.047619047619047</v>
      </c>
      <c r="J30" s="56">
        <v>1.8333333333333333</v>
      </c>
      <c r="K30" s="56">
        <v>12.063492063492063</v>
      </c>
      <c r="L30" s="56">
        <v>31.454545454545453</v>
      </c>
      <c r="M30" s="57">
        <v>0.31353902635661113</v>
      </c>
    </row>
    <row r="31" spans="1:13" ht="15" customHeight="1">
      <c r="A31" s="53">
        <v>4</v>
      </c>
      <c r="B31" s="53">
        <v>5</v>
      </c>
      <c r="C31" s="53">
        <v>6</v>
      </c>
      <c r="D31" s="53">
        <v>6</v>
      </c>
      <c r="E31" s="53">
        <v>6</v>
      </c>
      <c r="F31" s="53">
        <f t="shared" si="1"/>
        <v>6</v>
      </c>
      <c r="G31" s="54" t="s">
        <v>6</v>
      </c>
      <c r="H31" s="55">
        <v>1</v>
      </c>
      <c r="I31" s="56">
        <v>13.88125</v>
      </c>
      <c r="J31" s="56">
        <v>2</v>
      </c>
      <c r="K31" s="56">
        <v>9.25</v>
      </c>
      <c r="L31" s="56">
        <v>21</v>
      </c>
      <c r="M31" s="57">
        <v>4.1137766300724812E-2</v>
      </c>
    </row>
    <row r="33" spans="1:14" ht="20.100000000000001" customHeight="1">
      <c r="A33" s="101" t="s">
        <v>17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</row>
    <row r="34" spans="1:14" ht="54" customHeight="1">
      <c r="A34" s="86" t="s">
        <v>156</v>
      </c>
      <c r="B34" s="87"/>
      <c r="C34" s="87"/>
      <c r="D34" s="87"/>
      <c r="E34" s="87"/>
      <c r="F34" s="88"/>
      <c r="G34" s="78" t="s">
        <v>0</v>
      </c>
      <c r="H34" s="89" t="s">
        <v>293</v>
      </c>
      <c r="I34" s="89" t="s">
        <v>294</v>
      </c>
      <c r="J34" s="89" t="s">
        <v>295</v>
      </c>
      <c r="K34" s="89" t="s">
        <v>12</v>
      </c>
      <c r="L34" s="72" t="s">
        <v>14</v>
      </c>
      <c r="M34" s="72" t="s">
        <v>301</v>
      </c>
      <c r="N34" s="78" t="s">
        <v>174</v>
      </c>
    </row>
    <row r="35" spans="1:14">
      <c r="A35" s="47">
        <v>2012</v>
      </c>
      <c r="B35" s="47">
        <v>2013</v>
      </c>
      <c r="C35" s="47">
        <v>2014</v>
      </c>
      <c r="D35" s="47">
        <v>2015</v>
      </c>
      <c r="E35" s="47">
        <v>2016</v>
      </c>
      <c r="F35" s="47">
        <v>2017</v>
      </c>
      <c r="G35" s="79"/>
      <c r="H35" s="90"/>
      <c r="I35" s="90"/>
      <c r="J35" s="90"/>
      <c r="K35" s="90"/>
      <c r="L35" s="73"/>
      <c r="M35" s="73"/>
      <c r="N35" s="79"/>
    </row>
    <row r="36" spans="1:14" ht="15" customHeight="1">
      <c r="A36" s="12">
        <v>1</v>
      </c>
      <c r="B36" s="12">
        <v>1</v>
      </c>
      <c r="C36" s="12">
        <v>5</v>
      </c>
      <c r="D36" s="12">
        <v>6</v>
      </c>
      <c r="E36" s="12">
        <v>1</v>
      </c>
      <c r="F36" s="12">
        <f t="shared" ref="F36:F41" si="2">_xlfn.RANK.AVG((N36),($N$36:$N$41))</f>
        <v>1</v>
      </c>
      <c r="G36" s="13" t="s">
        <v>5</v>
      </c>
      <c r="H36" s="17">
        <v>0.17488789237668162</v>
      </c>
      <c r="I36" s="17">
        <v>0.98717948717948723</v>
      </c>
      <c r="J36" s="17">
        <v>1.5695067264573991E-2</v>
      </c>
      <c r="K36" s="17">
        <v>3.8461538461538464E-2</v>
      </c>
      <c r="L36" s="17">
        <v>1</v>
      </c>
      <c r="M36" s="17">
        <v>1</v>
      </c>
      <c r="N36" s="14">
        <v>0.71624836453963392</v>
      </c>
    </row>
    <row r="37" spans="1:14" ht="15" customHeight="1">
      <c r="A37" s="12">
        <v>5</v>
      </c>
      <c r="B37" s="12">
        <v>3</v>
      </c>
      <c r="C37" s="12">
        <v>4</v>
      </c>
      <c r="D37" s="12">
        <v>4</v>
      </c>
      <c r="E37" s="12">
        <v>5</v>
      </c>
      <c r="F37" s="12">
        <f t="shared" si="2"/>
        <v>2</v>
      </c>
      <c r="G37" s="13" t="s">
        <v>308</v>
      </c>
      <c r="H37" s="17">
        <v>6.0174188440221696E-2</v>
      </c>
      <c r="I37" s="17">
        <v>0.81578947368421051</v>
      </c>
      <c r="J37" s="17">
        <v>6.8883610451306407E-2</v>
      </c>
      <c r="K37" s="17">
        <v>0.19736842105263158</v>
      </c>
      <c r="L37" s="17">
        <v>0.71258907363420432</v>
      </c>
      <c r="M37" s="17">
        <v>0.74980205859065718</v>
      </c>
      <c r="N37" s="14">
        <v>0.65591370735880405</v>
      </c>
    </row>
    <row r="38" spans="1:14" ht="15" customHeight="1">
      <c r="A38" s="12">
        <v>2</v>
      </c>
      <c r="B38" s="12">
        <v>4</v>
      </c>
      <c r="C38" s="12">
        <v>3</v>
      </c>
      <c r="D38" s="12">
        <v>1</v>
      </c>
      <c r="E38" s="12">
        <v>2</v>
      </c>
      <c r="F38" s="12">
        <f t="shared" si="2"/>
        <v>3</v>
      </c>
      <c r="G38" s="13" t="s">
        <v>8</v>
      </c>
      <c r="H38" s="17">
        <v>0.11948790896159317</v>
      </c>
      <c r="I38" s="17">
        <v>1</v>
      </c>
      <c r="J38" s="17">
        <v>7.1123755334281651E-3</v>
      </c>
      <c r="K38" s="17">
        <v>0.17857142857142858</v>
      </c>
      <c r="L38" s="17">
        <v>0.15647226173541964</v>
      </c>
      <c r="M38" s="17">
        <v>0.17069701280227595</v>
      </c>
      <c r="N38" s="14">
        <v>0.45541439229288511</v>
      </c>
    </row>
    <row r="39" spans="1:14" ht="15" customHeight="1">
      <c r="A39" s="12">
        <v>6</v>
      </c>
      <c r="B39" s="12">
        <v>6</v>
      </c>
      <c r="C39" s="12">
        <v>1</v>
      </c>
      <c r="D39" s="12">
        <v>2</v>
      </c>
      <c r="E39" s="12">
        <v>4</v>
      </c>
      <c r="F39" s="12">
        <f t="shared" si="2"/>
        <v>4</v>
      </c>
      <c r="G39" s="13" t="s">
        <v>7</v>
      </c>
      <c r="H39" s="17">
        <v>8.8685015290519878E-2</v>
      </c>
      <c r="I39" s="17">
        <v>1</v>
      </c>
      <c r="J39" s="17">
        <v>2.4464831804281346E-2</v>
      </c>
      <c r="K39" s="17">
        <v>0</v>
      </c>
      <c r="L39" s="17">
        <v>0.55045871559633031</v>
      </c>
      <c r="M39" s="17">
        <v>0.55045871559633031</v>
      </c>
      <c r="N39" s="14">
        <v>0.43690419167513034</v>
      </c>
    </row>
    <row r="40" spans="1:14" ht="15" customHeight="1">
      <c r="A40" s="12">
        <v>3</v>
      </c>
      <c r="B40" s="12">
        <v>5</v>
      </c>
      <c r="C40" s="12">
        <v>2</v>
      </c>
      <c r="D40" s="12">
        <v>3</v>
      </c>
      <c r="E40" s="12">
        <v>3</v>
      </c>
      <c r="F40" s="12">
        <f t="shared" si="2"/>
        <v>5</v>
      </c>
      <c r="G40" s="13" t="s">
        <v>285</v>
      </c>
      <c r="H40" s="17">
        <v>0.11707317073170732</v>
      </c>
      <c r="I40" s="17">
        <v>1</v>
      </c>
      <c r="J40" s="17">
        <v>7.3170731707317077E-3</v>
      </c>
      <c r="K40" s="17">
        <v>6.25E-2</v>
      </c>
      <c r="L40" s="17">
        <v>0</v>
      </c>
      <c r="M40" s="17">
        <v>1.9512195121951219E-2</v>
      </c>
      <c r="N40" s="14">
        <v>0.30266484273322786</v>
      </c>
    </row>
    <row r="41" spans="1:14" ht="15" customHeight="1">
      <c r="A41" s="12">
        <v>4</v>
      </c>
      <c r="B41" s="12">
        <v>2</v>
      </c>
      <c r="C41" s="12">
        <v>6</v>
      </c>
      <c r="D41" s="12">
        <v>5</v>
      </c>
      <c r="E41" s="12">
        <v>6</v>
      </c>
      <c r="F41" s="12">
        <f t="shared" si="2"/>
        <v>6</v>
      </c>
      <c r="G41" s="13" t="s">
        <v>6</v>
      </c>
      <c r="H41" s="17">
        <v>0.13076923076923078</v>
      </c>
      <c r="I41" s="17">
        <v>0.6470588235294118</v>
      </c>
      <c r="J41" s="17">
        <v>1.5384615384615385E-2</v>
      </c>
      <c r="K41" s="17">
        <v>0</v>
      </c>
      <c r="L41" s="17">
        <v>1.5384615384615385E-2</v>
      </c>
      <c r="M41" s="17">
        <v>8.461538461538462E-2</v>
      </c>
      <c r="N41" s="14">
        <v>0.13851712209397318</v>
      </c>
    </row>
  </sheetData>
  <sortState ref="A36:N41">
    <sortCondition ref="F36:F41"/>
  </sortState>
  <mergeCells count="35">
    <mergeCell ref="A1:L1"/>
    <mergeCell ref="A23:M23"/>
    <mergeCell ref="A33:N33"/>
    <mergeCell ref="I24:I25"/>
    <mergeCell ref="J24:J25"/>
    <mergeCell ref="K24:K25"/>
    <mergeCell ref="L24:L25"/>
    <mergeCell ref="M24:M25"/>
    <mergeCell ref="K4:K5"/>
    <mergeCell ref="A4:F4"/>
    <mergeCell ref="G24:G25"/>
    <mergeCell ref="H14:H15"/>
    <mergeCell ref="A3:K3"/>
    <mergeCell ref="A13:L13"/>
    <mergeCell ref="M34:M35"/>
    <mergeCell ref="N34:N35"/>
    <mergeCell ref="A14:F14"/>
    <mergeCell ref="A24:F24"/>
    <mergeCell ref="A34:F34"/>
    <mergeCell ref="G34:G35"/>
    <mergeCell ref="K34:K35"/>
    <mergeCell ref="G14:G15"/>
    <mergeCell ref="H34:H35"/>
    <mergeCell ref="I34:I35"/>
    <mergeCell ref="J34:J35"/>
    <mergeCell ref="I14:I15"/>
    <mergeCell ref="J14:J15"/>
    <mergeCell ref="K14:K15"/>
    <mergeCell ref="L14:L15"/>
    <mergeCell ref="H24:H25"/>
    <mergeCell ref="L34:L35"/>
    <mergeCell ref="J4:J5"/>
    <mergeCell ref="I4:I5"/>
    <mergeCell ref="H4:H5"/>
    <mergeCell ref="G4:G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N269"/>
  <sheetViews>
    <sheetView tabSelected="1" workbookViewId="0">
      <pane ySplit="1" topLeftCell="A26" activePane="bottomLeft" state="frozen"/>
      <selection pane="bottomLeft" activeCell="A2" sqref="A2"/>
    </sheetView>
  </sheetViews>
  <sheetFormatPr defaultColWidth="9.140625" defaultRowHeight="12.75"/>
  <cols>
    <col min="1" max="6" width="5.7109375" style="1" customWidth="1"/>
    <col min="7" max="7" width="30.7109375" style="1" customWidth="1"/>
    <col min="8" max="14" width="9.140625" style="1" customWidth="1"/>
    <col min="15" max="16384" width="9.140625" style="1"/>
  </cols>
  <sheetData>
    <row r="1" spans="1:12" ht="15.75">
      <c r="A1" s="97" t="s">
        <v>77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20.100000000000001" customHeight="1">
      <c r="A3" s="107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2" ht="22.5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4" t="s">
        <v>1</v>
      </c>
      <c r="I4" s="74" t="s">
        <v>2</v>
      </c>
      <c r="J4" s="74" t="s">
        <v>3</v>
      </c>
      <c r="K4" s="76" t="s">
        <v>4</v>
      </c>
    </row>
    <row r="5" spans="1:12" ht="20.100000000000001" customHeight="1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5"/>
      <c r="I5" s="75"/>
      <c r="J5" s="75"/>
      <c r="K5" s="77"/>
    </row>
    <row r="6" spans="1:12">
      <c r="A6" s="3">
        <v>2</v>
      </c>
      <c r="B6" s="3">
        <v>2</v>
      </c>
      <c r="C6" s="3">
        <v>1</v>
      </c>
      <c r="D6" s="3">
        <v>1</v>
      </c>
      <c r="E6" s="3">
        <v>1</v>
      </c>
      <c r="F6" s="3">
        <v>1</v>
      </c>
      <c r="G6" s="4" t="s">
        <v>82</v>
      </c>
      <c r="H6" s="5">
        <v>0.60601012763994189</v>
      </c>
      <c r="I6" s="5">
        <v>0.48259505982702111</v>
      </c>
      <c r="J6" s="5">
        <v>0.63937659033078875</v>
      </c>
      <c r="K6" s="6">
        <v>0.57599392593258392</v>
      </c>
    </row>
    <row r="7" spans="1:12">
      <c r="A7" s="3">
        <v>1</v>
      </c>
      <c r="B7" s="3">
        <v>1</v>
      </c>
      <c r="C7" s="3">
        <v>2</v>
      </c>
      <c r="D7" s="3">
        <v>2</v>
      </c>
      <c r="E7" s="3">
        <v>6</v>
      </c>
      <c r="F7" s="3">
        <v>2</v>
      </c>
      <c r="G7" s="4" t="s">
        <v>81</v>
      </c>
      <c r="H7" s="5">
        <v>0.64284202011564795</v>
      </c>
      <c r="I7" s="5">
        <v>0.48202768394049622</v>
      </c>
      <c r="J7" s="5">
        <v>0.6</v>
      </c>
      <c r="K7" s="6">
        <v>0.57495656801871464</v>
      </c>
    </row>
    <row r="8" spans="1:12">
      <c r="A8" s="3">
        <v>11</v>
      </c>
      <c r="B8" s="3">
        <v>7</v>
      </c>
      <c r="C8" s="3">
        <v>5</v>
      </c>
      <c r="D8" s="3">
        <v>4</v>
      </c>
      <c r="E8" s="3">
        <v>11</v>
      </c>
      <c r="F8" s="3">
        <v>3</v>
      </c>
      <c r="G8" s="4" t="s">
        <v>84</v>
      </c>
      <c r="H8" s="5">
        <v>0.5568279922113859</v>
      </c>
      <c r="I8" s="5">
        <v>0.45157799738690835</v>
      </c>
      <c r="J8" s="5">
        <v>0.64814814814814814</v>
      </c>
      <c r="K8" s="6">
        <v>0.55218471258214741</v>
      </c>
    </row>
    <row r="9" spans="1:12">
      <c r="A9" s="3">
        <v>4</v>
      </c>
      <c r="B9" s="3">
        <v>5</v>
      </c>
      <c r="C9" s="3">
        <v>6</v>
      </c>
      <c r="D9" s="3">
        <v>7</v>
      </c>
      <c r="E9" s="3">
        <v>7</v>
      </c>
      <c r="F9" s="3">
        <v>4</v>
      </c>
      <c r="G9" s="4" t="s">
        <v>297</v>
      </c>
      <c r="H9" s="5">
        <v>0.58177058805094239</v>
      </c>
      <c r="I9" s="5">
        <v>0.46655643320626378</v>
      </c>
      <c r="J9" s="5">
        <v>0.58772802653399669</v>
      </c>
      <c r="K9" s="6">
        <v>0.54535168259706757</v>
      </c>
    </row>
    <row r="10" spans="1:12">
      <c r="A10" s="3">
        <v>29</v>
      </c>
      <c r="B10" s="3">
        <v>17</v>
      </c>
      <c r="C10" s="3">
        <v>29</v>
      </c>
      <c r="D10" s="3">
        <v>37</v>
      </c>
      <c r="E10" s="3">
        <v>5</v>
      </c>
      <c r="F10" s="3">
        <v>5</v>
      </c>
      <c r="G10" s="4" t="s">
        <v>96</v>
      </c>
      <c r="H10" s="5">
        <v>0.59664198352926201</v>
      </c>
      <c r="I10" s="5">
        <v>0.44446018686261712</v>
      </c>
      <c r="J10" s="5">
        <v>0.59201877934272307</v>
      </c>
      <c r="K10" s="6">
        <v>0.54437364991153414</v>
      </c>
    </row>
    <row r="11" spans="1:12">
      <c r="A11" s="3" t="s">
        <v>157</v>
      </c>
      <c r="B11" s="3">
        <v>62</v>
      </c>
      <c r="C11" s="3">
        <v>61</v>
      </c>
      <c r="D11" s="3">
        <v>60</v>
      </c>
      <c r="E11" s="3">
        <v>59</v>
      </c>
      <c r="F11" s="3">
        <v>6</v>
      </c>
      <c r="G11" s="4" t="s">
        <v>138</v>
      </c>
      <c r="H11" s="5">
        <v>0.51731739842760804</v>
      </c>
      <c r="I11" s="5">
        <v>0.5548010493243305</v>
      </c>
      <c r="J11" s="5">
        <v>0.52089947089947086</v>
      </c>
      <c r="K11" s="6">
        <v>0.53100597288380313</v>
      </c>
    </row>
    <row r="12" spans="1:12">
      <c r="A12" s="3">
        <v>12</v>
      </c>
      <c r="B12" s="3">
        <v>26</v>
      </c>
      <c r="C12" s="3">
        <v>50</v>
      </c>
      <c r="D12" s="3">
        <v>19</v>
      </c>
      <c r="E12" s="3">
        <v>12</v>
      </c>
      <c r="F12" s="3">
        <v>7</v>
      </c>
      <c r="G12" s="4" t="s">
        <v>105</v>
      </c>
      <c r="H12" s="5">
        <v>0.5384558227311993</v>
      </c>
      <c r="I12" s="5">
        <v>0.44396660351742889</v>
      </c>
      <c r="J12" s="5">
        <v>0.57979797979797976</v>
      </c>
      <c r="K12" s="6">
        <v>0.52074013534886932</v>
      </c>
    </row>
    <row r="13" spans="1:12">
      <c r="A13" s="3">
        <v>33</v>
      </c>
      <c r="B13" s="3">
        <v>22</v>
      </c>
      <c r="C13" s="3">
        <v>52</v>
      </c>
      <c r="D13" s="3">
        <v>35</v>
      </c>
      <c r="E13" s="3">
        <v>2</v>
      </c>
      <c r="F13" s="3">
        <v>8</v>
      </c>
      <c r="G13" s="4" t="s">
        <v>300</v>
      </c>
      <c r="H13" s="5">
        <v>0.52494122215203187</v>
      </c>
      <c r="I13" s="5">
        <v>0.42372782608720055</v>
      </c>
      <c r="J13" s="5">
        <v>0.57375478927203061</v>
      </c>
      <c r="K13" s="6">
        <v>0.50747461250375425</v>
      </c>
    </row>
    <row r="14" spans="1:12">
      <c r="A14" s="3">
        <v>56</v>
      </c>
      <c r="B14" s="3">
        <v>31</v>
      </c>
      <c r="C14" s="3">
        <v>43</v>
      </c>
      <c r="D14" s="3">
        <v>44</v>
      </c>
      <c r="E14" s="3">
        <v>40</v>
      </c>
      <c r="F14" s="3">
        <v>9</v>
      </c>
      <c r="G14" s="4" t="s">
        <v>116</v>
      </c>
      <c r="H14" s="5">
        <v>0.4891771922444878</v>
      </c>
      <c r="I14" s="5">
        <v>0.46180071920275678</v>
      </c>
      <c r="J14" s="5">
        <v>0.55430107526881722</v>
      </c>
      <c r="K14" s="6">
        <v>0.50175966223868729</v>
      </c>
    </row>
    <row r="15" spans="1:12">
      <c r="A15" s="3">
        <v>5</v>
      </c>
      <c r="B15" s="3">
        <v>6</v>
      </c>
      <c r="C15" s="3">
        <v>8</v>
      </c>
      <c r="D15" s="3">
        <v>11</v>
      </c>
      <c r="E15" s="3">
        <v>4</v>
      </c>
      <c r="F15" s="3">
        <v>10</v>
      </c>
      <c r="G15" s="4" t="s">
        <v>175</v>
      </c>
      <c r="H15" s="5">
        <v>0.46792401765514946</v>
      </c>
      <c r="I15" s="5">
        <v>0.59705811221364979</v>
      </c>
      <c r="J15" s="5">
        <v>0.43497267759562841</v>
      </c>
      <c r="K15" s="6">
        <v>0.49998493582147591</v>
      </c>
    </row>
    <row r="16" spans="1:12">
      <c r="A16" s="3">
        <v>43</v>
      </c>
      <c r="B16" s="3">
        <v>12</v>
      </c>
      <c r="C16" s="3">
        <v>16</v>
      </c>
      <c r="D16" s="3">
        <v>29</v>
      </c>
      <c r="E16" s="3">
        <v>59</v>
      </c>
      <c r="F16" s="3">
        <v>11</v>
      </c>
      <c r="G16" s="4" t="s">
        <v>86</v>
      </c>
      <c r="H16" s="5">
        <v>0.61168523560713661</v>
      </c>
      <c r="I16" s="5">
        <v>0.34387246874138555</v>
      </c>
      <c r="J16" s="5">
        <v>0.54375000000000007</v>
      </c>
      <c r="K16" s="6">
        <v>0.49976923478284069</v>
      </c>
    </row>
    <row r="17" spans="1:11">
      <c r="A17" s="3">
        <v>36</v>
      </c>
      <c r="B17" s="3">
        <v>29</v>
      </c>
      <c r="C17" s="3">
        <v>31</v>
      </c>
      <c r="D17" s="3">
        <v>23</v>
      </c>
      <c r="E17" s="3">
        <v>43</v>
      </c>
      <c r="F17" s="3">
        <v>12</v>
      </c>
      <c r="G17" s="4" t="s">
        <v>103</v>
      </c>
      <c r="H17" s="5">
        <v>0.42842176445044433</v>
      </c>
      <c r="I17" s="5">
        <v>0.49949806609510466</v>
      </c>
      <c r="J17" s="5">
        <v>0.55519125683060111</v>
      </c>
      <c r="K17" s="6">
        <v>0.49437036245871663</v>
      </c>
    </row>
    <row r="18" spans="1:11">
      <c r="A18" s="3">
        <v>20</v>
      </c>
      <c r="B18" s="3">
        <v>36</v>
      </c>
      <c r="C18" s="3">
        <v>42</v>
      </c>
      <c r="D18" s="3">
        <v>15</v>
      </c>
      <c r="E18" s="3">
        <v>15</v>
      </c>
      <c r="F18" s="3">
        <v>13</v>
      </c>
      <c r="G18" s="4" t="s">
        <v>113</v>
      </c>
      <c r="H18" s="5">
        <v>0.45625335597990091</v>
      </c>
      <c r="I18" s="5">
        <v>0.77050560948933922</v>
      </c>
      <c r="J18" s="5">
        <v>0.24</v>
      </c>
      <c r="K18" s="6">
        <v>0.48891965515641339</v>
      </c>
    </row>
    <row r="19" spans="1:11">
      <c r="A19" s="3">
        <v>9</v>
      </c>
      <c r="B19" s="3">
        <v>9</v>
      </c>
      <c r="C19" s="3">
        <v>9</v>
      </c>
      <c r="D19" s="3">
        <v>8</v>
      </c>
      <c r="E19" s="3">
        <v>9</v>
      </c>
      <c r="F19" s="3">
        <v>14</v>
      </c>
      <c r="G19" s="4" t="s">
        <v>89</v>
      </c>
      <c r="H19" s="5">
        <v>0.5752466744383361</v>
      </c>
      <c r="I19" s="5">
        <v>0.43407598996496005</v>
      </c>
      <c r="J19" s="5">
        <v>0.41888888888888887</v>
      </c>
      <c r="K19" s="6">
        <v>0.47607051776406167</v>
      </c>
    </row>
    <row r="20" spans="1:11">
      <c r="A20" s="3">
        <v>10</v>
      </c>
      <c r="B20" s="3">
        <v>30</v>
      </c>
      <c r="C20" s="3">
        <v>12</v>
      </c>
      <c r="D20" s="3">
        <v>12</v>
      </c>
      <c r="E20" s="3">
        <v>10</v>
      </c>
      <c r="F20" s="3">
        <v>15</v>
      </c>
      <c r="G20" s="4" t="s">
        <v>107</v>
      </c>
      <c r="H20" s="5">
        <v>0.44939155957142557</v>
      </c>
      <c r="I20" s="5">
        <v>0.44785520202781803</v>
      </c>
      <c r="J20" s="5">
        <v>0.51207729468599039</v>
      </c>
      <c r="K20" s="6">
        <v>0.46977468542841133</v>
      </c>
    </row>
    <row r="21" spans="1:11">
      <c r="A21" s="3">
        <v>14</v>
      </c>
      <c r="B21" s="3">
        <v>4</v>
      </c>
      <c r="C21" s="3">
        <v>4</v>
      </c>
      <c r="D21" s="3">
        <v>6</v>
      </c>
      <c r="E21" s="3">
        <v>3</v>
      </c>
      <c r="F21" s="3">
        <v>16</v>
      </c>
      <c r="G21" s="4" t="s">
        <v>85</v>
      </c>
      <c r="H21" s="5">
        <v>0.48291868809395894</v>
      </c>
      <c r="I21" s="5">
        <v>0.43842873099277802</v>
      </c>
      <c r="J21" s="5">
        <v>0.43854166666666666</v>
      </c>
      <c r="K21" s="6">
        <v>0.4532963619178012</v>
      </c>
    </row>
    <row r="22" spans="1:11">
      <c r="A22" s="3" t="s">
        <v>157</v>
      </c>
      <c r="B22" s="3">
        <v>45</v>
      </c>
      <c r="C22" s="3">
        <v>53</v>
      </c>
      <c r="D22" s="3">
        <v>53</v>
      </c>
      <c r="E22" s="3">
        <v>32</v>
      </c>
      <c r="F22" s="3">
        <v>17</v>
      </c>
      <c r="G22" s="4" t="s">
        <v>124</v>
      </c>
      <c r="H22" s="5">
        <v>0.63965398072399315</v>
      </c>
      <c r="I22" s="5">
        <v>0.46426938237380605</v>
      </c>
      <c r="J22" s="5">
        <v>0.25024154589371977</v>
      </c>
      <c r="K22" s="6">
        <v>0.45138830299717297</v>
      </c>
    </row>
    <row r="23" spans="1:11">
      <c r="A23" s="3">
        <v>42</v>
      </c>
      <c r="B23" s="3">
        <v>18</v>
      </c>
      <c r="C23" s="3">
        <v>15</v>
      </c>
      <c r="D23" s="3">
        <v>24</v>
      </c>
      <c r="E23" s="3">
        <v>37</v>
      </c>
      <c r="F23" s="3">
        <v>18</v>
      </c>
      <c r="G23" s="4" t="s">
        <v>99</v>
      </c>
      <c r="H23" s="5">
        <v>0.54067534670825612</v>
      </c>
      <c r="I23" s="5">
        <v>0.4380977401568299</v>
      </c>
      <c r="J23" s="5">
        <v>0.375</v>
      </c>
      <c r="K23" s="6">
        <v>0.45125769562169538</v>
      </c>
    </row>
    <row r="24" spans="1:11">
      <c r="A24" s="3">
        <v>32</v>
      </c>
      <c r="B24" s="3">
        <v>11</v>
      </c>
      <c r="C24" s="3">
        <v>18</v>
      </c>
      <c r="D24" s="3">
        <v>30</v>
      </c>
      <c r="E24" s="3">
        <v>16</v>
      </c>
      <c r="F24" s="3">
        <v>19</v>
      </c>
      <c r="G24" s="4" t="s">
        <v>88</v>
      </c>
      <c r="H24" s="5">
        <v>0.48802911547235883</v>
      </c>
      <c r="I24" s="5">
        <v>0.39409812869003091</v>
      </c>
      <c r="J24" s="5">
        <v>0.46786941580756009</v>
      </c>
      <c r="K24" s="6">
        <v>0.44999888665664994</v>
      </c>
    </row>
    <row r="25" spans="1:11">
      <c r="A25" s="3">
        <v>46</v>
      </c>
      <c r="B25" s="3">
        <v>19</v>
      </c>
      <c r="C25" s="3">
        <v>20</v>
      </c>
      <c r="D25" s="3">
        <v>26</v>
      </c>
      <c r="E25" s="3">
        <v>39</v>
      </c>
      <c r="F25" s="3">
        <v>20</v>
      </c>
      <c r="G25" s="4" t="s">
        <v>95</v>
      </c>
      <c r="H25" s="5">
        <v>0.47286070501615884</v>
      </c>
      <c r="I25" s="5">
        <v>0.45633122755263378</v>
      </c>
      <c r="J25" s="5">
        <v>0.41544715447154473</v>
      </c>
      <c r="K25" s="6">
        <v>0.44821302901344579</v>
      </c>
    </row>
    <row r="26" spans="1:11">
      <c r="A26" s="3">
        <v>23</v>
      </c>
      <c r="B26" s="3">
        <v>23</v>
      </c>
      <c r="C26" s="3">
        <v>27</v>
      </c>
      <c r="D26" s="3">
        <v>21</v>
      </c>
      <c r="E26" s="3">
        <v>31</v>
      </c>
      <c r="F26" s="3">
        <v>21</v>
      </c>
      <c r="G26" s="4" t="s">
        <v>97</v>
      </c>
      <c r="H26" s="5">
        <v>0.45128172354027662</v>
      </c>
      <c r="I26" s="5">
        <v>0.38920174501483362</v>
      </c>
      <c r="J26" s="5">
        <v>0.44964539007092191</v>
      </c>
      <c r="K26" s="6">
        <v>0.43004295287534405</v>
      </c>
    </row>
    <row r="27" spans="1:11">
      <c r="A27" s="3">
        <v>34</v>
      </c>
      <c r="B27" s="3">
        <v>14</v>
      </c>
      <c r="C27" s="3">
        <v>10</v>
      </c>
      <c r="D27" s="3">
        <v>9</v>
      </c>
      <c r="E27" s="3">
        <v>13</v>
      </c>
      <c r="F27" s="3">
        <v>22</v>
      </c>
      <c r="G27" s="4" t="s">
        <v>91</v>
      </c>
      <c r="H27" s="5">
        <v>0.50454911705448269</v>
      </c>
      <c r="I27" s="5">
        <v>0.56688333125617363</v>
      </c>
      <c r="J27" s="5">
        <v>0.21643192488262911</v>
      </c>
      <c r="K27" s="6">
        <v>0.42928812439776182</v>
      </c>
    </row>
    <row r="28" spans="1:11">
      <c r="A28" s="3">
        <v>6</v>
      </c>
      <c r="B28" s="3">
        <v>33</v>
      </c>
      <c r="C28" s="3">
        <v>13</v>
      </c>
      <c r="D28" s="3">
        <v>10</v>
      </c>
      <c r="E28" s="3">
        <v>23</v>
      </c>
      <c r="F28" s="3">
        <v>23</v>
      </c>
      <c r="G28" s="4" t="s">
        <v>108</v>
      </c>
      <c r="H28" s="5">
        <v>0.47060526864712993</v>
      </c>
      <c r="I28" s="5">
        <v>0.4737237875132525</v>
      </c>
      <c r="J28" s="5">
        <v>0.3241293532338308</v>
      </c>
      <c r="K28" s="6">
        <v>0.42281946979807111</v>
      </c>
    </row>
    <row r="29" spans="1:11">
      <c r="A29" s="3">
        <v>48</v>
      </c>
      <c r="B29" s="3">
        <v>32</v>
      </c>
      <c r="C29" s="3">
        <v>35</v>
      </c>
      <c r="D29" s="3">
        <v>38</v>
      </c>
      <c r="E29" s="3">
        <v>33</v>
      </c>
      <c r="F29" s="3">
        <v>24</v>
      </c>
      <c r="G29" s="4" t="s">
        <v>109</v>
      </c>
      <c r="H29" s="5">
        <v>0.44474961812266867</v>
      </c>
      <c r="I29" s="5">
        <v>0.42136293998162266</v>
      </c>
      <c r="J29" s="5">
        <v>0.40066666666666667</v>
      </c>
      <c r="K29" s="6">
        <v>0.42225974159031932</v>
      </c>
    </row>
    <row r="30" spans="1:11">
      <c r="A30" s="3">
        <v>30</v>
      </c>
      <c r="B30" s="3">
        <v>55</v>
      </c>
      <c r="C30" s="3">
        <v>36</v>
      </c>
      <c r="D30" s="3">
        <v>25</v>
      </c>
      <c r="E30" s="3">
        <v>21</v>
      </c>
      <c r="F30" s="3">
        <v>25</v>
      </c>
      <c r="G30" s="4" t="s">
        <v>131</v>
      </c>
      <c r="H30" s="5">
        <v>0.50606078330098658</v>
      </c>
      <c r="I30" s="5">
        <v>0.49953878299788268</v>
      </c>
      <c r="J30" s="5">
        <v>0.21555555555555553</v>
      </c>
      <c r="K30" s="6">
        <v>0.40705170728480827</v>
      </c>
    </row>
    <row r="31" spans="1:11">
      <c r="A31" s="3">
        <v>7</v>
      </c>
      <c r="B31" s="3">
        <v>3</v>
      </c>
      <c r="C31" s="3">
        <v>61</v>
      </c>
      <c r="D31" s="3">
        <v>18</v>
      </c>
      <c r="E31" s="3">
        <v>22</v>
      </c>
      <c r="F31" s="3">
        <v>26</v>
      </c>
      <c r="G31" s="4" t="s">
        <v>83</v>
      </c>
      <c r="H31" s="5">
        <v>0.43842993726222518</v>
      </c>
      <c r="I31" s="5">
        <v>0.39739758895038324</v>
      </c>
      <c r="J31" s="5">
        <v>0.38366013071895422</v>
      </c>
      <c r="K31" s="6">
        <v>0.40649588564385425</v>
      </c>
    </row>
    <row r="32" spans="1:11">
      <c r="A32" s="3">
        <v>31</v>
      </c>
      <c r="B32" s="3">
        <v>48</v>
      </c>
      <c r="C32" s="3">
        <v>40</v>
      </c>
      <c r="D32" s="3">
        <v>49</v>
      </c>
      <c r="E32" s="3">
        <v>44</v>
      </c>
      <c r="F32" s="3">
        <v>27</v>
      </c>
      <c r="G32" s="4" t="s">
        <v>130</v>
      </c>
      <c r="H32" s="5">
        <v>0.50137866689169486</v>
      </c>
      <c r="I32" s="5">
        <v>0.40912383353025944</v>
      </c>
      <c r="J32" s="5">
        <v>0.30222222222222228</v>
      </c>
      <c r="K32" s="6">
        <v>0.40424157421472556</v>
      </c>
    </row>
    <row r="33" spans="1:11">
      <c r="A33" s="3">
        <v>35</v>
      </c>
      <c r="B33" s="3">
        <v>8</v>
      </c>
      <c r="C33" s="3">
        <v>34</v>
      </c>
      <c r="D33" s="3">
        <v>45</v>
      </c>
      <c r="E33" s="3">
        <v>49</v>
      </c>
      <c r="F33" s="3">
        <v>28</v>
      </c>
      <c r="G33" s="4" t="s">
        <v>90</v>
      </c>
      <c r="H33" s="5">
        <v>0.46598576476845333</v>
      </c>
      <c r="I33" s="5">
        <v>0.52056894364089412</v>
      </c>
      <c r="J33" s="5">
        <v>0.22059925093632959</v>
      </c>
      <c r="K33" s="6">
        <v>0.4023846531152257</v>
      </c>
    </row>
    <row r="34" spans="1:11">
      <c r="A34" s="3">
        <v>22</v>
      </c>
      <c r="B34" s="3">
        <v>46</v>
      </c>
      <c r="C34" s="3">
        <v>49</v>
      </c>
      <c r="D34" s="3">
        <v>42</v>
      </c>
      <c r="E34" s="3">
        <v>34</v>
      </c>
      <c r="F34" s="3">
        <v>29</v>
      </c>
      <c r="G34" s="4" t="s">
        <v>122</v>
      </c>
      <c r="H34" s="5">
        <v>0.45287162462949537</v>
      </c>
      <c r="I34" s="5">
        <v>0.50276756802914568</v>
      </c>
      <c r="J34" s="5">
        <v>0.24871794871794869</v>
      </c>
      <c r="K34" s="6">
        <v>0.40145238045886322</v>
      </c>
    </row>
    <row r="35" spans="1:11">
      <c r="A35" s="3">
        <v>25</v>
      </c>
      <c r="B35" s="3">
        <v>37</v>
      </c>
      <c r="C35" s="3">
        <v>25</v>
      </c>
      <c r="D35" s="3">
        <v>27</v>
      </c>
      <c r="E35" s="3">
        <v>20</v>
      </c>
      <c r="F35" s="3">
        <v>30</v>
      </c>
      <c r="G35" s="4" t="s">
        <v>110</v>
      </c>
      <c r="H35" s="5">
        <v>0.47793026801748917</v>
      </c>
      <c r="I35" s="5">
        <v>0.3819054236444549</v>
      </c>
      <c r="J35" s="5">
        <v>0.33888888888888885</v>
      </c>
      <c r="K35" s="6">
        <v>0.39957486018361094</v>
      </c>
    </row>
    <row r="36" spans="1:11">
      <c r="A36" s="3">
        <v>55</v>
      </c>
      <c r="B36" s="3">
        <v>35</v>
      </c>
      <c r="C36" s="3">
        <v>32</v>
      </c>
      <c r="D36" s="3">
        <v>33</v>
      </c>
      <c r="E36" s="3">
        <v>14</v>
      </c>
      <c r="F36" s="3">
        <v>31</v>
      </c>
      <c r="G36" s="4" t="s">
        <v>111</v>
      </c>
      <c r="H36" s="5">
        <v>0.41988292577016501</v>
      </c>
      <c r="I36" s="5">
        <v>0.47361199339658971</v>
      </c>
      <c r="J36" s="5">
        <v>0.29469696969696968</v>
      </c>
      <c r="K36" s="6">
        <v>0.3960639629545748</v>
      </c>
    </row>
    <row r="37" spans="1:11">
      <c r="A37" s="3">
        <v>38</v>
      </c>
      <c r="B37" s="3">
        <v>56</v>
      </c>
      <c r="C37" s="3">
        <v>41</v>
      </c>
      <c r="D37" s="3">
        <v>43</v>
      </c>
      <c r="E37" s="3">
        <v>27</v>
      </c>
      <c r="F37" s="3">
        <v>32</v>
      </c>
      <c r="G37" s="4" t="s">
        <v>132</v>
      </c>
      <c r="H37" s="5">
        <v>0.4611457478611144</v>
      </c>
      <c r="I37" s="5">
        <v>0.41890125894050384</v>
      </c>
      <c r="J37" s="5">
        <v>0.29799999999999999</v>
      </c>
      <c r="K37" s="6">
        <v>0.39268233560053939</v>
      </c>
    </row>
    <row r="38" spans="1:11">
      <c r="A38" s="3">
        <v>49</v>
      </c>
      <c r="B38" s="3">
        <v>15</v>
      </c>
      <c r="C38" s="3">
        <v>3</v>
      </c>
      <c r="D38" s="3">
        <v>3</v>
      </c>
      <c r="E38" s="3">
        <v>8</v>
      </c>
      <c r="F38" s="3">
        <v>33</v>
      </c>
      <c r="G38" s="4" t="s">
        <v>100</v>
      </c>
      <c r="H38" s="5">
        <v>0.48411316522918213</v>
      </c>
      <c r="I38" s="5">
        <v>0.42287030722310526</v>
      </c>
      <c r="J38" s="5">
        <v>0.25631313131313133</v>
      </c>
      <c r="K38" s="6">
        <v>0.3877655345884729</v>
      </c>
    </row>
    <row r="39" spans="1:11">
      <c r="A39" s="3">
        <v>13</v>
      </c>
      <c r="B39" s="3">
        <v>16</v>
      </c>
      <c r="C39" s="3">
        <v>11</v>
      </c>
      <c r="D39" s="3">
        <v>17</v>
      </c>
      <c r="E39" s="3">
        <v>18</v>
      </c>
      <c r="F39" s="3">
        <v>34</v>
      </c>
      <c r="G39" s="4" t="s">
        <v>92</v>
      </c>
      <c r="H39" s="5">
        <v>0.46993660760707634</v>
      </c>
      <c r="I39" s="5">
        <v>0.37556138657013871</v>
      </c>
      <c r="J39" s="5">
        <v>0.28502415458937197</v>
      </c>
      <c r="K39" s="6">
        <v>0.37684071625552901</v>
      </c>
    </row>
    <row r="40" spans="1:11">
      <c r="A40" s="3">
        <v>18</v>
      </c>
      <c r="B40" s="3">
        <v>40</v>
      </c>
      <c r="C40" s="3">
        <v>24</v>
      </c>
      <c r="D40" s="3">
        <v>22</v>
      </c>
      <c r="E40" s="3">
        <v>30</v>
      </c>
      <c r="F40" s="3">
        <v>35</v>
      </c>
      <c r="G40" s="4" t="s">
        <v>115</v>
      </c>
      <c r="H40" s="5">
        <v>0.47566530600279755</v>
      </c>
      <c r="I40" s="5">
        <v>0.41976006570365243</v>
      </c>
      <c r="J40" s="5">
        <v>0.22953586497890296</v>
      </c>
      <c r="K40" s="6">
        <v>0.37498707889511768</v>
      </c>
    </row>
    <row r="41" spans="1:11">
      <c r="A41" s="3">
        <v>17</v>
      </c>
      <c r="B41" s="3">
        <v>10</v>
      </c>
      <c r="C41" s="3">
        <v>14</v>
      </c>
      <c r="D41" s="3">
        <v>14</v>
      </c>
      <c r="E41" s="3">
        <v>35</v>
      </c>
      <c r="F41" s="3">
        <v>36</v>
      </c>
      <c r="G41" s="4" t="s">
        <v>87</v>
      </c>
      <c r="H41" s="5">
        <v>0.42470792182379791</v>
      </c>
      <c r="I41" s="5">
        <v>0.40755164107210212</v>
      </c>
      <c r="J41" s="5">
        <v>0.27702702702702703</v>
      </c>
      <c r="K41" s="6">
        <v>0.36976219664097565</v>
      </c>
    </row>
    <row r="42" spans="1:11">
      <c r="A42" s="3">
        <v>3</v>
      </c>
      <c r="B42" s="3">
        <v>39</v>
      </c>
      <c r="C42" s="3">
        <v>22</v>
      </c>
      <c r="D42" s="3">
        <v>20</v>
      </c>
      <c r="E42" s="3">
        <v>17</v>
      </c>
      <c r="F42" s="3">
        <v>37</v>
      </c>
      <c r="G42" s="4" t="s">
        <v>118</v>
      </c>
      <c r="H42" s="5">
        <v>0.4917047569345907</v>
      </c>
      <c r="I42" s="5">
        <v>0.38897815913834055</v>
      </c>
      <c r="J42" s="5">
        <v>0.22837301587301584</v>
      </c>
      <c r="K42" s="6">
        <v>0.36968531064864907</v>
      </c>
    </row>
    <row r="43" spans="1:11">
      <c r="A43" s="3">
        <v>41</v>
      </c>
      <c r="B43" s="3">
        <v>52</v>
      </c>
      <c r="C43" s="3">
        <v>58</v>
      </c>
      <c r="D43" s="3">
        <v>46</v>
      </c>
      <c r="E43" s="3">
        <v>45</v>
      </c>
      <c r="F43" s="3">
        <v>38</v>
      </c>
      <c r="G43" s="4" t="s">
        <v>176</v>
      </c>
      <c r="H43" s="5">
        <v>0.44297954317105148</v>
      </c>
      <c r="I43" s="5">
        <v>0.41996033390537801</v>
      </c>
      <c r="J43" s="5">
        <v>0.24264705882352941</v>
      </c>
      <c r="K43" s="6">
        <v>0.36852897863331963</v>
      </c>
    </row>
    <row r="44" spans="1:11">
      <c r="A44" s="3">
        <v>21</v>
      </c>
      <c r="B44" s="3">
        <v>27</v>
      </c>
      <c r="C44" s="3">
        <v>21</v>
      </c>
      <c r="D44" s="3">
        <v>39</v>
      </c>
      <c r="E44" s="3">
        <v>36</v>
      </c>
      <c r="F44" s="3">
        <v>39</v>
      </c>
      <c r="G44" s="4" t="s">
        <v>112</v>
      </c>
      <c r="H44" s="5">
        <v>0.45701763874865414</v>
      </c>
      <c r="I44" s="5">
        <v>0.40470319011109107</v>
      </c>
      <c r="J44" s="5">
        <v>0.23725490196078428</v>
      </c>
      <c r="K44" s="6">
        <v>0.36632524360684315</v>
      </c>
    </row>
    <row r="45" spans="1:11">
      <c r="A45" s="3">
        <v>40</v>
      </c>
      <c r="B45" s="3">
        <v>21</v>
      </c>
      <c r="C45" s="3">
        <v>26</v>
      </c>
      <c r="D45" s="3">
        <v>32</v>
      </c>
      <c r="E45" s="3">
        <v>24</v>
      </c>
      <c r="F45" s="3">
        <v>40</v>
      </c>
      <c r="G45" s="4" t="s">
        <v>94</v>
      </c>
      <c r="H45" s="5">
        <v>0.44409640143133083</v>
      </c>
      <c r="I45" s="5">
        <v>0.38075353698949682</v>
      </c>
      <c r="J45" s="5">
        <v>0.27258064516129027</v>
      </c>
      <c r="K45" s="6">
        <v>0.36581019452737262</v>
      </c>
    </row>
    <row r="46" spans="1:11">
      <c r="A46" s="3">
        <v>19</v>
      </c>
      <c r="B46" s="3">
        <v>50</v>
      </c>
      <c r="C46" s="3">
        <v>37</v>
      </c>
      <c r="D46" s="3">
        <v>50</v>
      </c>
      <c r="E46" s="3">
        <v>26</v>
      </c>
      <c r="F46" s="3">
        <v>41</v>
      </c>
      <c r="G46" s="4" t="s">
        <v>126</v>
      </c>
      <c r="H46" s="5">
        <v>0.44575888548536613</v>
      </c>
      <c r="I46" s="5">
        <v>0.40308514949304064</v>
      </c>
      <c r="J46" s="5">
        <v>0.23623188405797102</v>
      </c>
      <c r="K46" s="6">
        <v>0.36169197301212597</v>
      </c>
    </row>
    <row r="47" spans="1:11">
      <c r="A47" s="3">
        <v>58</v>
      </c>
      <c r="B47" s="3">
        <v>34</v>
      </c>
      <c r="C47" s="3">
        <v>30</v>
      </c>
      <c r="D47" s="3">
        <v>28</v>
      </c>
      <c r="E47" s="3">
        <v>25</v>
      </c>
      <c r="F47" s="3">
        <v>42</v>
      </c>
      <c r="G47" s="4" t="s">
        <v>102</v>
      </c>
      <c r="H47" s="5">
        <v>0.27996187938940409</v>
      </c>
      <c r="I47" s="5">
        <v>0.35794898466656183</v>
      </c>
      <c r="J47" s="5">
        <v>0.37763157894736837</v>
      </c>
      <c r="K47" s="6">
        <v>0.33851414766777804</v>
      </c>
    </row>
    <row r="48" spans="1:11">
      <c r="A48" s="3">
        <v>27</v>
      </c>
      <c r="B48" s="3">
        <v>28</v>
      </c>
      <c r="C48" s="3">
        <v>28</v>
      </c>
      <c r="D48" s="3">
        <v>31</v>
      </c>
      <c r="E48" s="3">
        <v>38</v>
      </c>
      <c r="F48" s="3">
        <v>43</v>
      </c>
      <c r="G48" s="4" t="s">
        <v>106</v>
      </c>
      <c r="H48" s="5">
        <v>0.43353414596001516</v>
      </c>
      <c r="I48" s="5">
        <v>0.37774972499907172</v>
      </c>
      <c r="J48" s="5">
        <v>0.19999999999999998</v>
      </c>
      <c r="K48" s="6">
        <v>0.33709462365302895</v>
      </c>
    </row>
    <row r="49" spans="1:11">
      <c r="A49" s="3">
        <v>52</v>
      </c>
      <c r="B49" s="3">
        <v>57</v>
      </c>
      <c r="C49" s="3">
        <v>48</v>
      </c>
      <c r="D49" s="3">
        <v>41</v>
      </c>
      <c r="E49" s="3">
        <v>46</v>
      </c>
      <c r="F49" s="3">
        <v>44</v>
      </c>
      <c r="G49" s="4" t="s">
        <v>133</v>
      </c>
      <c r="H49" s="5">
        <v>0.39238405696180495</v>
      </c>
      <c r="I49" s="5">
        <v>0.38022262148278702</v>
      </c>
      <c r="J49" s="5">
        <v>0.23333333333333331</v>
      </c>
      <c r="K49" s="6">
        <v>0.33531333725930845</v>
      </c>
    </row>
    <row r="50" spans="1:11">
      <c r="A50" s="3" t="s">
        <v>157</v>
      </c>
      <c r="B50" s="3">
        <v>43</v>
      </c>
      <c r="C50" s="3">
        <v>39</v>
      </c>
      <c r="D50" s="3">
        <v>52</v>
      </c>
      <c r="E50" s="3">
        <v>54</v>
      </c>
      <c r="F50" s="3">
        <v>45</v>
      </c>
      <c r="G50" s="4" t="s">
        <v>117</v>
      </c>
      <c r="H50" s="5">
        <v>0.45359317538684457</v>
      </c>
      <c r="I50" s="5">
        <v>0.37111181795552761</v>
      </c>
      <c r="J50" s="5">
        <v>0.17033898305084746</v>
      </c>
      <c r="K50" s="6">
        <v>0.3316813254644066</v>
      </c>
    </row>
    <row r="51" spans="1:11">
      <c r="A51" s="3">
        <v>47</v>
      </c>
      <c r="B51" s="3">
        <v>58</v>
      </c>
      <c r="C51" s="3">
        <v>44</v>
      </c>
      <c r="D51" s="3">
        <v>60</v>
      </c>
      <c r="E51" s="3">
        <v>55</v>
      </c>
      <c r="F51" s="3">
        <v>46</v>
      </c>
      <c r="G51" s="4" t="s">
        <v>134</v>
      </c>
      <c r="H51" s="5">
        <v>0.40544919092270226</v>
      </c>
      <c r="I51" s="5">
        <v>0.35630100130559439</v>
      </c>
      <c r="J51" s="5">
        <v>0.22090395480225991</v>
      </c>
      <c r="K51" s="6">
        <v>0.32755138234351883</v>
      </c>
    </row>
    <row r="52" spans="1:11">
      <c r="A52" s="3">
        <v>44</v>
      </c>
      <c r="B52" s="3">
        <v>54</v>
      </c>
      <c r="C52" s="3">
        <v>51</v>
      </c>
      <c r="D52" s="3">
        <v>55</v>
      </c>
      <c r="E52" s="3">
        <v>50</v>
      </c>
      <c r="F52" s="3">
        <v>47</v>
      </c>
      <c r="G52" s="4" t="s">
        <v>129</v>
      </c>
      <c r="H52" s="5">
        <v>0.4370169326884053</v>
      </c>
      <c r="I52" s="5">
        <v>0.3018162074041103</v>
      </c>
      <c r="J52" s="5">
        <v>0.23475177304964542</v>
      </c>
      <c r="K52" s="6">
        <v>0.32452830438072039</v>
      </c>
    </row>
    <row r="53" spans="1:11">
      <c r="A53" s="3" t="s">
        <v>157</v>
      </c>
      <c r="B53" s="3">
        <v>42</v>
      </c>
      <c r="C53" s="3">
        <v>33</v>
      </c>
      <c r="D53" s="3">
        <v>48</v>
      </c>
      <c r="E53" s="3">
        <v>52</v>
      </c>
      <c r="F53" s="3">
        <v>48</v>
      </c>
      <c r="G53" s="4" t="s">
        <v>121</v>
      </c>
      <c r="H53" s="5">
        <v>0.10714104454165357</v>
      </c>
      <c r="I53" s="5">
        <v>0.31452358926919521</v>
      </c>
      <c r="J53" s="5">
        <v>0.52927536231884054</v>
      </c>
      <c r="K53" s="6">
        <v>0.31697999870989646</v>
      </c>
    </row>
    <row r="54" spans="1:11">
      <c r="A54" s="3" t="s">
        <v>157</v>
      </c>
      <c r="B54" s="3">
        <v>60</v>
      </c>
      <c r="C54" s="3">
        <v>54</v>
      </c>
      <c r="D54" s="3">
        <v>40</v>
      </c>
      <c r="E54" s="3">
        <v>28</v>
      </c>
      <c r="F54" s="3">
        <v>49</v>
      </c>
      <c r="G54" s="4" t="s">
        <v>136</v>
      </c>
      <c r="H54" s="5">
        <v>0.39890688652789508</v>
      </c>
      <c r="I54" s="5">
        <v>0.33036394803577956</v>
      </c>
      <c r="J54" s="5">
        <v>0.20641025641025643</v>
      </c>
      <c r="K54" s="6">
        <v>0.31189369699131037</v>
      </c>
    </row>
    <row r="55" spans="1:11">
      <c r="A55" s="3">
        <v>16</v>
      </c>
      <c r="B55" s="3">
        <v>47</v>
      </c>
      <c r="C55" s="3">
        <v>7</v>
      </c>
      <c r="D55" s="3">
        <v>5</v>
      </c>
      <c r="E55" s="3">
        <v>59</v>
      </c>
      <c r="F55" s="3">
        <v>50</v>
      </c>
      <c r="G55" s="4" t="s">
        <v>125</v>
      </c>
      <c r="H55" s="5">
        <v>0.50263461730441583</v>
      </c>
      <c r="I55" s="5">
        <v>0.35444946150388723</v>
      </c>
      <c r="J55" s="5">
        <v>7.441860465116279E-2</v>
      </c>
      <c r="K55" s="6">
        <v>0.3105008944864886</v>
      </c>
    </row>
    <row r="56" spans="1:11">
      <c r="A56" s="3">
        <v>39</v>
      </c>
      <c r="B56" s="3">
        <v>41</v>
      </c>
      <c r="C56" s="3">
        <v>56</v>
      </c>
      <c r="D56" s="3">
        <v>36</v>
      </c>
      <c r="E56" s="3">
        <v>41</v>
      </c>
      <c r="F56" s="3">
        <v>51</v>
      </c>
      <c r="G56" s="4" t="s">
        <v>120</v>
      </c>
      <c r="H56" s="5">
        <v>0.27433368097126609</v>
      </c>
      <c r="I56" s="5">
        <v>0.28461100010525808</v>
      </c>
      <c r="J56" s="5">
        <v>0.36698717948717946</v>
      </c>
      <c r="K56" s="6">
        <v>0.30864395352123458</v>
      </c>
    </row>
    <row r="57" spans="1:11">
      <c r="A57" s="3">
        <v>51</v>
      </c>
      <c r="B57" s="3">
        <v>63</v>
      </c>
      <c r="C57" s="3">
        <v>47</v>
      </c>
      <c r="D57" s="3">
        <v>54</v>
      </c>
      <c r="E57" s="3">
        <v>47</v>
      </c>
      <c r="F57" s="3">
        <v>52</v>
      </c>
      <c r="G57" s="4" t="s">
        <v>139</v>
      </c>
      <c r="H57" s="5">
        <v>0.2833989829848067</v>
      </c>
      <c r="I57" s="5">
        <v>0.39986540539760246</v>
      </c>
      <c r="J57" s="5">
        <v>0.22704402515723268</v>
      </c>
      <c r="K57" s="6">
        <v>0.30343613784654727</v>
      </c>
    </row>
    <row r="58" spans="1:11">
      <c r="A58" s="3">
        <v>15</v>
      </c>
      <c r="B58" s="3">
        <v>25</v>
      </c>
      <c r="C58" s="3">
        <v>19</v>
      </c>
      <c r="D58" s="3">
        <v>16</v>
      </c>
      <c r="E58" s="3">
        <v>29</v>
      </c>
      <c r="F58" s="3">
        <v>53</v>
      </c>
      <c r="G58" s="4" t="s">
        <v>93</v>
      </c>
      <c r="H58" s="5">
        <v>0.15725076265914925</v>
      </c>
      <c r="I58" s="5">
        <v>0.30834697217675944</v>
      </c>
      <c r="J58" s="5">
        <v>0.39746031746031746</v>
      </c>
      <c r="K58" s="6">
        <v>0.28768601743207539</v>
      </c>
    </row>
    <row r="59" spans="1:11">
      <c r="A59" s="3">
        <v>54</v>
      </c>
      <c r="B59" s="3">
        <v>51</v>
      </c>
      <c r="C59" s="3">
        <v>55</v>
      </c>
      <c r="D59" s="3">
        <v>60</v>
      </c>
      <c r="E59" s="3">
        <v>51</v>
      </c>
      <c r="F59" s="3">
        <v>54</v>
      </c>
      <c r="G59" s="4" t="s">
        <v>127</v>
      </c>
      <c r="H59" s="5">
        <v>0.39790193311821037</v>
      </c>
      <c r="I59" s="5">
        <v>0.20686873721741988</v>
      </c>
      <c r="J59" s="5">
        <v>0.21912568306010929</v>
      </c>
      <c r="K59" s="6">
        <v>0.27463211779857982</v>
      </c>
    </row>
    <row r="60" spans="1:11">
      <c r="A60" s="3">
        <v>45</v>
      </c>
      <c r="B60" s="3">
        <v>61</v>
      </c>
      <c r="C60" s="3">
        <v>17</v>
      </c>
      <c r="D60" s="3">
        <v>51</v>
      </c>
      <c r="E60" s="3">
        <v>56</v>
      </c>
      <c r="F60" s="3">
        <v>55</v>
      </c>
      <c r="G60" s="4" t="s">
        <v>137</v>
      </c>
      <c r="H60" s="5">
        <v>0.34795689996850987</v>
      </c>
      <c r="I60" s="5">
        <v>0.23605583656785081</v>
      </c>
      <c r="J60" s="5">
        <v>0.23333333333333336</v>
      </c>
      <c r="K60" s="6">
        <v>0.27244868995656468</v>
      </c>
    </row>
    <row r="61" spans="1:11">
      <c r="A61" s="3">
        <v>24</v>
      </c>
      <c r="B61" s="3">
        <v>44</v>
      </c>
      <c r="C61" s="3">
        <v>45</v>
      </c>
      <c r="D61" s="3">
        <v>56</v>
      </c>
      <c r="E61" s="3">
        <v>53</v>
      </c>
      <c r="F61" s="3">
        <v>56</v>
      </c>
      <c r="G61" s="4" t="s">
        <v>114</v>
      </c>
      <c r="H61" s="5">
        <v>0.19454412217443284</v>
      </c>
      <c r="I61" s="5">
        <v>0.40249920800129396</v>
      </c>
      <c r="J61" s="5">
        <v>0.21176470588235297</v>
      </c>
      <c r="K61" s="6">
        <v>0.26960267868602655</v>
      </c>
    </row>
    <row r="62" spans="1:11">
      <c r="A62" s="3">
        <v>26</v>
      </c>
      <c r="B62" s="3">
        <v>24</v>
      </c>
      <c r="C62" s="3">
        <v>38</v>
      </c>
      <c r="D62" s="3">
        <v>47</v>
      </c>
      <c r="E62" s="3">
        <v>42</v>
      </c>
      <c r="F62" s="3">
        <v>57</v>
      </c>
      <c r="G62" s="4" t="s">
        <v>104</v>
      </c>
      <c r="H62" s="5">
        <v>0.43800201422208435</v>
      </c>
      <c r="I62" s="5">
        <v>0.35014854438940968</v>
      </c>
      <c r="J62" s="5">
        <v>2.1645021645021645E-3</v>
      </c>
      <c r="K62" s="6">
        <v>0.26343835359199874</v>
      </c>
    </row>
    <row r="63" spans="1:11">
      <c r="A63" s="3">
        <v>50</v>
      </c>
      <c r="B63" s="3">
        <v>59</v>
      </c>
      <c r="C63" s="3">
        <v>60</v>
      </c>
      <c r="D63" s="3">
        <v>58</v>
      </c>
      <c r="E63" s="3">
        <v>58</v>
      </c>
      <c r="F63" s="3">
        <v>58</v>
      </c>
      <c r="G63" s="4" t="s">
        <v>135</v>
      </c>
      <c r="H63" s="5">
        <v>0.19686969652385833</v>
      </c>
      <c r="I63" s="5">
        <v>0.32102303911735319</v>
      </c>
      <c r="J63" s="5">
        <v>0.2345890410958904</v>
      </c>
      <c r="K63" s="6">
        <v>0.25082725891236729</v>
      </c>
    </row>
    <row r="64" spans="1:11">
      <c r="A64" s="3">
        <v>28</v>
      </c>
      <c r="B64" s="3">
        <v>49</v>
      </c>
      <c r="C64" s="3">
        <v>57</v>
      </c>
      <c r="D64" s="3">
        <v>57</v>
      </c>
      <c r="E64" s="3">
        <v>48</v>
      </c>
      <c r="F64" s="3">
        <v>59</v>
      </c>
      <c r="G64" s="4" t="s">
        <v>123</v>
      </c>
      <c r="H64" s="5">
        <v>0.14283376612694051</v>
      </c>
      <c r="I64" s="5">
        <v>0.32279941614095453</v>
      </c>
      <c r="J64" s="5">
        <v>0.25084745762711863</v>
      </c>
      <c r="K64" s="6">
        <v>0.23882687996500454</v>
      </c>
    </row>
    <row r="65" spans="1:12">
      <c r="A65" s="3">
        <v>53</v>
      </c>
      <c r="B65" s="3">
        <v>38</v>
      </c>
      <c r="C65" s="3">
        <v>59</v>
      </c>
      <c r="D65" s="3">
        <v>59</v>
      </c>
      <c r="E65" s="3">
        <v>57</v>
      </c>
      <c r="F65" s="3">
        <v>60</v>
      </c>
      <c r="G65" s="4" t="s">
        <v>119</v>
      </c>
      <c r="H65" s="5">
        <v>0.1821924538620725</v>
      </c>
      <c r="I65" s="5">
        <v>0.34685834186281683</v>
      </c>
      <c r="J65" s="5">
        <v>0.1620218579234973</v>
      </c>
      <c r="K65" s="6">
        <v>0.23035755121612889</v>
      </c>
    </row>
    <row r="66" spans="1:12">
      <c r="A66" s="3">
        <v>57</v>
      </c>
      <c r="B66" s="3">
        <v>53</v>
      </c>
      <c r="C66" s="3">
        <v>61</v>
      </c>
      <c r="D66" s="3">
        <v>60</v>
      </c>
      <c r="E66" s="3">
        <v>59</v>
      </c>
      <c r="F66" s="3">
        <v>61</v>
      </c>
      <c r="G66" s="4" t="s">
        <v>128</v>
      </c>
      <c r="H66" s="5">
        <v>0.1014481135352974</v>
      </c>
      <c r="I66" s="5">
        <v>7.6595744680851063E-2</v>
      </c>
      <c r="J66" s="5">
        <v>0.12412698412698413</v>
      </c>
      <c r="K66" s="6">
        <v>0.10072361411437752</v>
      </c>
    </row>
    <row r="67" spans="1:12">
      <c r="A67" s="3">
        <v>37</v>
      </c>
      <c r="B67" s="3">
        <v>20</v>
      </c>
      <c r="C67" s="3">
        <v>46</v>
      </c>
      <c r="D67" s="3">
        <v>34</v>
      </c>
      <c r="E67" s="3">
        <v>59</v>
      </c>
      <c r="F67" s="3">
        <v>62</v>
      </c>
      <c r="G67" s="4" t="s">
        <v>98</v>
      </c>
      <c r="H67" s="5">
        <v>0.16337165705463291</v>
      </c>
      <c r="I67" s="5">
        <v>0</v>
      </c>
      <c r="J67" s="5">
        <v>0</v>
      </c>
      <c r="K67" s="6">
        <v>5.4457219018210969E-2</v>
      </c>
    </row>
    <row r="68" spans="1:12">
      <c r="A68" s="3">
        <v>8</v>
      </c>
      <c r="B68" s="3">
        <v>13</v>
      </c>
      <c r="C68" s="3">
        <v>23</v>
      </c>
      <c r="D68" s="3">
        <v>13</v>
      </c>
      <c r="E68" s="3">
        <v>19</v>
      </c>
      <c r="F68" s="3">
        <v>63</v>
      </c>
      <c r="G68" s="4" t="s">
        <v>101</v>
      </c>
      <c r="H68" s="5">
        <v>0</v>
      </c>
      <c r="I68" s="5">
        <v>0</v>
      </c>
      <c r="J68" s="5">
        <v>0</v>
      </c>
      <c r="K68" s="6">
        <v>0</v>
      </c>
    </row>
    <row r="70" spans="1:12" ht="15" customHeight="1">
      <c r="A70" s="110" t="s">
        <v>15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2"/>
    </row>
    <row r="71" spans="1:12" ht="51.75" customHeight="1">
      <c r="A71" s="80" t="s">
        <v>156</v>
      </c>
      <c r="B71" s="81"/>
      <c r="C71" s="81"/>
      <c r="D71" s="81"/>
      <c r="E71" s="81"/>
      <c r="F71" s="82"/>
      <c r="G71" s="91" t="s">
        <v>0</v>
      </c>
      <c r="H71" s="93" t="s">
        <v>10</v>
      </c>
      <c r="I71" s="93" t="s">
        <v>11</v>
      </c>
      <c r="J71" s="93" t="s">
        <v>286</v>
      </c>
      <c r="K71" s="93" t="s">
        <v>287</v>
      </c>
      <c r="L71" s="91" t="s">
        <v>177</v>
      </c>
    </row>
    <row r="72" spans="1:12">
      <c r="A72" s="18">
        <v>2012</v>
      </c>
      <c r="B72" s="18">
        <v>2013</v>
      </c>
      <c r="C72" s="18">
        <v>2014</v>
      </c>
      <c r="D72" s="48">
        <v>2015</v>
      </c>
      <c r="E72" s="50">
        <v>2016</v>
      </c>
      <c r="F72" s="49">
        <v>2017</v>
      </c>
      <c r="G72" s="92"/>
      <c r="H72" s="94"/>
      <c r="I72" s="94"/>
      <c r="J72" s="94"/>
      <c r="K72" s="94"/>
      <c r="L72" s="92"/>
    </row>
    <row r="73" spans="1:12">
      <c r="A73" s="7">
        <v>7</v>
      </c>
      <c r="B73" s="7">
        <v>3</v>
      </c>
      <c r="C73" s="7">
        <v>4</v>
      </c>
      <c r="D73" s="7">
        <v>4</v>
      </c>
      <c r="E73" s="7">
        <v>2</v>
      </c>
      <c r="F73" s="7">
        <f t="shared" ref="F73:F104" si="0">RANK((L73),($L$73:$L$135))</f>
        <v>1</v>
      </c>
      <c r="G73" s="8" t="s">
        <v>81</v>
      </c>
      <c r="H73" s="16">
        <v>1.3928571428571428</v>
      </c>
      <c r="I73" s="16">
        <v>7314.2857142857147</v>
      </c>
      <c r="J73" s="16">
        <v>1</v>
      </c>
      <c r="K73" s="16">
        <v>31</v>
      </c>
      <c r="L73" s="44">
        <v>0.64284202011564795</v>
      </c>
    </row>
    <row r="74" spans="1:12">
      <c r="A74" s="7" t="s">
        <v>157</v>
      </c>
      <c r="B74" s="7">
        <v>61</v>
      </c>
      <c r="C74" s="7">
        <v>48</v>
      </c>
      <c r="D74" s="7">
        <v>49</v>
      </c>
      <c r="E74" s="7">
        <v>46</v>
      </c>
      <c r="F74" s="7">
        <f t="shared" si="0"/>
        <v>2</v>
      </c>
      <c r="G74" s="8" t="s">
        <v>124</v>
      </c>
      <c r="H74" s="16">
        <v>1.1014492753623188</v>
      </c>
      <c r="I74" s="16">
        <v>0.86956521739130432</v>
      </c>
      <c r="J74" s="16">
        <v>1</v>
      </c>
      <c r="K74" s="16">
        <v>46.625</v>
      </c>
      <c r="L74" s="44">
        <v>0.63965398072399315</v>
      </c>
    </row>
    <row r="75" spans="1:12">
      <c r="A75" s="7">
        <v>17</v>
      </c>
      <c r="B75" s="7">
        <v>4</v>
      </c>
      <c r="C75" s="7">
        <v>50</v>
      </c>
      <c r="D75" s="7">
        <v>47</v>
      </c>
      <c r="E75" s="7">
        <v>59</v>
      </c>
      <c r="F75" s="7">
        <f t="shared" si="0"/>
        <v>3</v>
      </c>
      <c r="G75" s="8" t="s">
        <v>86</v>
      </c>
      <c r="H75" s="16">
        <v>1.5625</v>
      </c>
      <c r="I75" s="16">
        <v>13333.333333333334</v>
      </c>
      <c r="J75" s="16">
        <v>1</v>
      </c>
      <c r="K75" s="16">
        <v>13.5</v>
      </c>
      <c r="L75" s="44">
        <v>0.61168523560713661</v>
      </c>
    </row>
    <row r="76" spans="1:12">
      <c r="A76" s="7">
        <v>4</v>
      </c>
      <c r="B76" s="7">
        <v>48</v>
      </c>
      <c r="C76" s="7">
        <v>1</v>
      </c>
      <c r="D76" s="7">
        <v>1</v>
      </c>
      <c r="E76" s="7">
        <v>4</v>
      </c>
      <c r="F76" s="7">
        <f t="shared" si="0"/>
        <v>4</v>
      </c>
      <c r="G76" s="8" t="s">
        <v>82</v>
      </c>
      <c r="H76" s="16">
        <v>1.1068702290076335</v>
      </c>
      <c r="I76" s="16">
        <v>7230.5343511450383</v>
      </c>
      <c r="J76" s="16">
        <v>1</v>
      </c>
      <c r="K76" s="16">
        <v>31</v>
      </c>
      <c r="L76" s="44">
        <v>0.60601012763994189</v>
      </c>
    </row>
    <row r="77" spans="1:12">
      <c r="A77" s="7">
        <v>22</v>
      </c>
      <c r="B77" s="7">
        <v>30</v>
      </c>
      <c r="C77" s="7">
        <v>41</v>
      </c>
      <c r="D77" s="7">
        <v>44</v>
      </c>
      <c r="E77" s="7">
        <v>1</v>
      </c>
      <c r="F77" s="7">
        <f t="shared" si="0"/>
        <v>5</v>
      </c>
      <c r="G77" s="8" t="s">
        <v>96</v>
      </c>
      <c r="H77" s="16">
        <v>1.971830985915493</v>
      </c>
      <c r="I77" s="16">
        <v>1586.4788732394366</v>
      </c>
      <c r="J77" s="16">
        <v>1</v>
      </c>
      <c r="K77" s="16">
        <v>16</v>
      </c>
      <c r="L77" s="44">
        <v>0.59664198352926201</v>
      </c>
    </row>
    <row r="78" spans="1:12">
      <c r="A78" s="7">
        <v>25</v>
      </c>
      <c r="B78" s="7">
        <v>20</v>
      </c>
      <c r="C78" s="7">
        <v>7</v>
      </c>
      <c r="D78" s="7">
        <v>5</v>
      </c>
      <c r="E78" s="7">
        <v>8</v>
      </c>
      <c r="F78" s="7">
        <f t="shared" si="0"/>
        <v>6</v>
      </c>
      <c r="G78" s="8" t="s">
        <v>158</v>
      </c>
      <c r="H78" s="16">
        <v>1.2686567164179106</v>
      </c>
      <c r="I78" s="16">
        <v>6567.1641791044776</v>
      </c>
      <c r="J78" s="16">
        <v>1</v>
      </c>
      <c r="K78" s="16">
        <v>23.5</v>
      </c>
      <c r="L78" s="44">
        <v>0.58177058805094239</v>
      </c>
    </row>
    <row r="79" spans="1:12">
      <c r="A79" s="7">
        <v>1</v>
      </c>
      <c r="B79" s="7">
        <v>9</v>
      </c>
      <c r="C79" s="7">
        <v>11</v>
      </c>
      <c r="D79" s="7">
        <v>15</v>
      </c>
      <c r="E79" s="7">
        <v>3</v>
      </c>
      <c r="F79" s="7">
        <f t="shared" si="0"/>
        <v>7</v>
      </c>
      <c r="G79" s="8" t="s">
        <v>89</v>
      </c>
      <c r="H79" s="16">
        <v>1.5166666666666666</v>
      </c>
      <c r="I79" s="16">
        <v>10325.333333333334</v>
      </c>
      <c r="J79" s="16">
        <v>1</v>
      </c>
      <c r="K79" s="16">
        <v>11.625</v>
      </c>
      <c r="L79" s="44">
        <v>0.5752466744383361</v>
      </c>
    </row>
    <row r="80" spans="1:12">
      <c r="A80" s="7">
        <v>37</v>
      </c>
      <c r="B80" s="7">
        <v>7</v>
      </c>
      <c r="C80" s="7">
        <v>25</v>
      </c>
      <c r="D80" s="7">
        <v>28</v>
      </c>
      <c r="E80" s="7">
        <v>7</v>
      </c>
      <c r="F80" s="7">
        <f t="shared" si="0"/>
        <v>8</v>
      </c>
      <c r="G80" s="8" t="s">
        <v>84</v>
      </c>
      <c r="H80" s="16">
        <v>1.5925925925925926</v>
      </c>
      <c r="I80" s="16">
        <v>10808.888888888889</v>
      </c>
      <c r="J80" s="16">
        <v>1</v>
      </c>
      <c r="K80" s="16">
        <v>5.7777777777777777</v>
      </c>
      <c r="L80" s="44">
        <v>0.5568279922113859</v>
      </c>
    </row>
    <row r="81" spans="1:12">
      <c r="A81" s="7">
        <v>56</v>
      </c>
      <c r="B81" s="7">
        <v>56</v>
      </c>
      <c r="C81" s="7">
        <v>55</v>
      </c>
      <c r="D81" s="7">
        <v>51</v>
      </c>
      <c r="E81" s="7">
        <v>54</v>
      </c>
      <c r="F81" s="7">
        <f t="shared" si="0"/>
        <v>9</v>
      </c>
      <c r="G81" s="8" t="s">
        <v>99</v>
      </c>
      <c r="H81" s="16">
        <v>1.3</v>
      </c>
      <c r="I81" s="16">
        <v>14.04</v>
      </c>
      <c r="J81" s="16">
        <v>1</v>
      </c>
      <c r="K81" s="16">
        <v>23.453846153846154</v>
      </c>
      <c r="L81" s="44">
        <v>0.54067534670825612</v>
      </c>
    </row>
    <row r="82" spans="1:12">
      <c r="A82" s="7">
        <v>23</v>
      </c>
      <c r="B82" s="7">
        <v>33</v>
      </c>
      <c r="C82" s="7">
        <v>43</v>
      </c>
      <c r="D82" s="7">
        <v>14</v>
      </c>
      <c r="E82" s="7">
        <v>12</v>
      </c>
      <c r="F82" s="7">
        <f t="shared" si="0"/>
        <v>10</v>
      </c>
      <c r="G82" s="8" t="s">
        <v>105</v>
      </c>
      <c r="H82" s="16">
        <v>1.2878787878787878</v>
      </c>
      <c r="I82" s="16">
        <v>5757.575757575758</v>
      </c>
      <c r="J82" s="16">
        <v>1</v>
      </c>
      <c r="K82" s="16">
        <v>16</v>
      </c>
      <c r="L82" s="44">
        <v>0.5384558227311993</v>
      </c>
    </row>
    <row r="83" spans="1:12">
      <c r="A83" s="7">
        <v>27</v>
      </c>
      <c r="B83" s="7">
        <v>6</v>
      </c>
      <c r="C83" s="7">
        <v>26</v>
      </c>
      <c r="D83" s="7">
        <v>30</v>
      </c>
      <c r="E83" s="7">
        <v>9</v>
      </c>
      <c r="F83" s="7">
        <f t="shared" si="0"/>
        <v>11</v>
      </c>
      <c r="G83" s="8" t="s">
        <v>159</v>
      </c>
      <c r="H83" s="16">
        <v>1.5517241379310345</v>
      </c>
      <c r="I83" s="16">
        <v>5031.7241379310344</v>
      </c>
      <c r="J83" s="16">
        <v>1</v>
      </c>
      <c r="K83" s="16">
        <v>8.1666666666666679</v>
      </c>
      <c r="L83" s="44">
        <v>0.52494122215203187</v>
      </c>
    </row>
    <row r="84" spans="1:12">
      <c r="A84" s="7" t="s">
        <v>157</v>
      </c>
      <c r="B84" s="7">
        <v>62</v>
      </c>
      <c r="C84" s="7">
        <v>61</v>
      </c>
      <c r="D84" s="7">
        <v>60</v>
      </c>
      <c r="E84" s="7">
        <v>59</v>
      </c>
      <c r="F84" s="7">
        <f t="shared" si="0"/>
        <v>12</v>
      </c>
      <c r="G84" s="8" t="s">
        <v>138</v>
      </c>
      <c r="H84" s="16">
        <v>1.126984126984127</v>
      </c>
      <c r="I84" s="16">
        <v>6825.3968253968251</v>
      </c>
      <c r="J84" s="16">
        <v>1</v>
      </c>
      <c r="K84" s="16">
        <v>14.5</v>
      </c>
      <c r="L84" s="44">
        <v>0.51731739842760804</v>
      </c>
    </row>
    <row r="85" spans="1:12">
      <c r="A85" s="7">
        <v>2</v>
      </c>
      <c r="B85" s="7">
        <v>25</v>
      </c>
      <c r="C85" s="7">
        <v>31</v>
      </c>
      <c r="D85" s="7">
        <v>35</v>
      </c>
      <c r="E85" s="7">
        <v>19</v>
      </c>
      <c r="F85" s="7">
        <f t="shared" si="0"/>
        <v>13</v>
      </c>
      <c r="G85" s="8" t="s">
        <v>131</v>
      </c>
      <c r="H85" s="16">
        <v>1.55</v>
      </c>
      <c r="I85" s="16">
        <v>4437.333333333333</v>
      </c>
      <c r="J85" s="16">
        <v>1</v>
      </c>
      <c r="K85" s="16">
        <v>5.4444444444444446</v>
      </c>
      <c r="L85" s="44">
        <v>0.50606078330098658</v>
      </c>
    </row>
    <row r="86" spans="1:12">
      <c r="A86" s="7">
        <v>53</v>
      </c>
      <c r="B86" s="7">
        <v>12</v>
      </c>
      <c r="C86" s="7">
        <v>15</v>
      </c>
      <c r="D86" s="7">
        <v>22</v>
      </c>
      <c r="E86" s="7">
        <v>14</v>
      </c>
      <c r="F86" s="7">
        <f t="shared" si="0"/>
        <v>14</v>
      </c>
      <c r="G86" s="8" t="s">
        <v>91</v>
      </c>
      <c r="H86" s="16">
        <v>1.3943661971830985</v>
      </c>
      <c r="I86" s="16">
        <v>2.2535211267605635</v>
      </c>
      <c r="J86" s="16">
        <v>1</v>
      </c>
      <c r="K86" s="16">
        <v>14.5</v>
      </c>
      <c r="L86" s="44">
        <v>0.50454911705448269</v>
      </c>
    </row>
    <row r="87" spans="1:12">
      <c r="A87" s="7">
        <v>3</v>
      </c>
      <c r="B87" s="7">
        <v>52</v>
      </c>
      <c r="C87" s="7">
        <v>2</v>
      </c>
      <c r="D87" s="7">
        <v>2</v>
      </c>
      <c r="E87" s="7">
        <v>59</v>
      </c>
      <c r="F87" s="7">
        <f t="shared" si="0"/>
        <v>15</v>
      </c>
      <c r="G87" s="8" t="s">
        <v>125</v>
      </c>
      <c r="H87" s="16">
        <v>1.3953488372093024</v>
      </c>
      <c r="I87" s="16">
        <v>4883.7209302325582</v>
      </c>
      <c r="J87" s="16">
        <v>1</v>
      </c>
      <c r="K87" s="16">
        <v>7.8928571428571432</v>
      </c>
      <c r="L87" s="44">
        <v>0.50263461730441583</v>
      </c>
    </row>
    <row r="88" spans="1:12">
      <c r="A88" s="7">
        <v>15</v>
      </c>
      <c r="B88" s="7">
        <v>49</v>
      </c>
      <c r="C88" s="7">
        <v>23</v>
      </c>
      <c r="D88" s="7">
        <v>31</v>
      </c>
      <c r="E88" s="7">
        <v>34</v>
      </c>
      <c r="F88" s="7">
        <f t="shared" si="0"/>
        <v>16</v>
      </c>
      <c r="G88" s="8" t="s">
        <v>130</v>
      </c>
      <c r="H88" s="16">
        <v>1.3166666666666667</v>
      </c>
      <c r="I88" s="16">
        <v>5290.666666666667</v>
      </c>
      <c r="J88" s="16">
        <v>1</v>
      </c>
      <c r="K88" s="16">
        <v>9</v>
      </c>
      <c r="L88" s="44">
        <v>0.50137866689169486</v>
      </c>
    </row>
    <row r="89" spans="1:12">
      <c r="A89" s="7">
        <v>11</v>
      </c>
      <c r="B89" s="7">
        <v>44</v>
      </c>
      <c r="C89" s="7">
        <v>45</v>
      </c>
      <c r="D89" s="7">
        <v>37</v>
      </c>
      <c r="E89" s="7">
        <v>24</v>
      </c>
      <c r="F89" s="7">
        <f t="shared" si="0"/>
        <v>17</v>
      </c>
      <c r="G89" s="8" t="s">
        <v>118</v>
      </c>
      <c r="H89" s="16">
        <v>1.5892857142857142</v>
      </c>
      <c r="I89" s="16">
        <v>3657.1428571428573</v>
      </c>
      <c r="J89" s="16">
        <v>1</v>
      </c>
      <c r="K89" s="16">
        <v>2.8333333333333335</v>
      </c>
      <c r="L89" s="44">
        <v>0.4917047569345907</v>
      </c>
    </row>
    <row r="90" spans="1:12">
      <c r="A90" s="7">
        <v>57</v>
      </c>
      <c r="B90" s="7">
        <v>47</v>
      </c>
      <c r="C90" s="7">
        <v>59</v>
      </c>
      <c r="D90" s="7">
        <v>56</v>
      </c>
      <c r="E90" s="7">
        <v>56</v>
      </c>
      <c r="F90" s="7">
        <f t="shared" si="0"/>
        <v>18</v>
      </c>
      <c r="G90" s="8" t="s">
        <v>116</v>
      </c>
      <c r="H90" s="16">
        <v>1.064516129032258</v>
      </c>
      <c r="I90" s="16">
        <v>6612.9032258064517</v>
      </c>
      <c r="J90" s="16">
        <v>1</v>
      </c>
      <c r="K90" s="16">
        <v>11</v>
      </c>
      <c r="L90" s="44">
        <v>0.4891771922444878</v>
      </c>
    </row>
    <row r="91" spans="1:12">
      <c r="A91" s="7">
        <v>43</v>
      </c>
      <c r="B91" s="7">
        <v>10</v>
      </c>
      <c r="C91" s="7">
        <v>21</v>
      </c>
      <c r="D91" s="7">
        <v>24</v>
      </c>
      <c r="E91" s="7">
        <v>26</v>
      </c>
      <c r="F91" s="7">
        <f t="shared" si="0"/>
        <v>19</v>
      </c>
      <c r="G91" s="8" t="s">
        <v>88</v>
      </c>
      <c r="H91" s="16">
        <v>1.2061855670103092</v>
      </c>
      <c r="I91" s="16">
        <v>3462.6391752577319</v>
      </c>
      <c r="J91" s="16">
        <v>1</v>
      </c>
      <c r="K91" s="16">
        <v>11.454545454545455</v>
      </c>
      <c r="L91" s="44">
        <v>0.48802911547235883</v>
      </c>
    </row>
    <row r="92" spans="1:12">
      <c r="A92" s="7">
        <v>46</v>
      </c>
      <c r="B92" s="7">
        <v>2</v>
      </c>
      <c r="C92" s="7">
        <v>6</v>
      </c>
      <c r="D92" s="7">
        <v>8</v>
      </c>
      <c r="E92" s="7">
        <v>13</v>
      </c>
      <c r="F92" s="7">
        <f t="shared" si="0"/>
        <v>20</v>
      </c>
      <c r="G92" s="8" t="s">
        <v>100</v>
      </c>
      <c r="H92" s="16">
        <v>1.303030303030303</v>
      </c>
      <c r="I92" s="16">
        <v>2947.878787878788</v>
      </c>
      <c r="J92" s="16">
        <v>1</v>
      </c>
      <c r="K92" s="16">
        <v>9.0909090909090899</v>
      </c>
      <c r="L92" s="44">
        <v>0.48411316522918213</v>
      </c>
    </row>
    <row r="93" spans="1:12">
      <c r="A93" s="7">
        <v>13</v>
      </c>
      <c r="B93" s="7">
        <v>21</v>
      </c>
      <c r="C93" s="7">
        <v>22</v>
      </c>
      <c r="D93" s="7">
        <v>29</v>
      </c>
      <c r="E93" s="7">
        <v>25</v>
      </c>
      <c r="F93" s="7">
        <f t="shared" si="0"/>
        <v>21</v>
      </c>
      <c r="G93" s="8" t="s">
        <v>85</v>
      </c>
      <c r="H93" s="16">
        <v>1.09375</v>
      </c>
      <c r="I93" s="16">
        <v>4960</v>
      </c>
      <c r="J93" s="16">
        <v>1</v>
      </c>
      <c r="K93" s="16">
        <v>11.25</v>
      </c>
      <c r="L93" s="44">
        <v>0.48291868809395894</v>
      </c>
    </row>
    <row r="94" spans="1:12">
      <c r="A94" s="7">
        <v>20</v>
      </c>
      <c r="B94" s="7">
        <v>5</v>
      </c>
      <c r="C94" s="7">
        <v>13</v>
      </c>
      <c r="D94" s="7">
        <v>13</v>
      </c>
      <c r="E94" s="7">
        <v>10</v>
      </c>
      <c r="F94" s="7">
        <f t="shared" si="0"/>
        <v>22</v>
      </c>
      <c r="G94" s="8" t="s">
        <v>110</v>
      </c>
      <c r="H94" s="16">
        <v>1.2407407407407407</v>
      </c>
      <c r="I94" s="16">
        <v>3223.7037037037039</v>
      </c>
      <c r="J94" s="16">
        <v>1</v>
      </c>
      <c r="K94" s="16">
        <v>9.0588235294117645</v>
      </c>
      <c r="L94" s="44">
        <v>0.47793026801748917</v>
      </c>
    </row>
    <row r="95" spans="1:12">
      <c r="A95" s="7">
        <v>30</v>
      </c>
      <c r="B95" s="7">
        <v>57</v>
      </c>
      <c r="C95" s="7">
        <v>53</v>
      </c>
      <c r="D95" s="7">
        <v>26</v>
      </c>
      <c r="E95" s="7">
        <v>47</v>
      </c>
      <c r="F95" s="7">
        <f t="shared" si="0"/>
        <v>23</v>
      </c>
      <c r="G95" s="8" t="s">
        <v>115</v>
      </c>
      <c r="H95" s="16">
        <v>1.0632911392405062</v>
      </c>
      <c r="I95" s="16">
        <v>5444.0506329113923</v>
      </c>
      <c r="J95" s="16">
        <v>1</v>
      </c>
      <c r="K95" s="16">
        <v>10</v>
      </c>
      <c r="L95" s="44">
        <v>0.47566530600279755</v>
      </c>
    </row>
    <row r="96" spans="1:12">
      <c r="A96" s="7">
        <v>39</v>
      </c>
      <c r="B96" s="7">
        <v>16</v>
      </c>
      <c r="C96" s="7">
        <v>9</v>
      </c>
      <c r="D96" s="7">
        <v>9</v>
      </c>
      <c r="E96" s="7">
        <v>32</v>
      </c>
      <c r="F96" s="7">
        <f t="shared" si="0"/>
        <v>24</v>
      </c>
      <c r="G96" s="8" t="s">
        <v>95</v>
      </c>
      <c r="H96" s="16">
        <v>1.1463414634146341</v>
      </c>
      <c r="I96" s="16">
        <v>4670.4390243902435</v>
      </c>
      <c r="J96" s="16">
        <v>1</v>
      </c>
      <c r="K96" s="16">
        <v>8.5</v>
      </c>
      <c r="L96" s="44">
        <v>0.47286070501615884</v>
      </c>
    </row>
    <row r="97" spans="1:12">
      <c r="A97" s="7">
        <v>9</v>
      </c>
      <c r="B97" s="7">
        <v>58</v>
      </c>
      <c r="C97" s="7">
        <v>34</v>
      </c>
      <c r="D97" s="7">
        <v>10</v>
      </c>
      <c r="E97" s="7">
        <v>21</v>
      </c>
      <c r="F97" s="7">
        <f t="shared" si="0"/>
        <v>25</v>
      </c>
      <c r="G97" s="8" t="s">
        <v>108</v>
      </c>
      <c r="H97" s="16">
        <v>1.0895522388059702</v>
      </c>
      <c r="I97" s="16">
        <v>611.3432835820895</v>
      </c>
      <c r="J97" s="16">
        <v>1</v>
      </c>
      <c r="K97" s="16">
        <v>14.6</v>
      </c>
      <c r="L97" s="44">
        <v>0.47060526864712993</v>
      </c>
    </row>
    <row r="98" spans="1:12">
      <c r="A98" s="7">
        <v>29</v>
      </c>
      <c r="B98" s="7">
        <v>17</v>
      </c>
      <c r="C98" s="7">
        <v>16</v>
      </c>
      <c r="D98" s="7">
        <v>27</v>
      </c>
      <c r="E98" s="7">
        <v>36</v>
      </c>
      <c r="F98" s="7">
        <f t="shared" si="0"/>
        <v>26</v>
      </c>
      <c r="G98" s="8" t="s">
        <v>92</v>
      </c>
      <c r="H98" s="16">
        <v>1.2898550724637681</v>
      </c>
      <c r="I98" s="16">
        <v>6678.260869565217</v>
      </c>
      <c r="J98" s="16">
        <v>1</v>
      </c>
      <c r="K98" s="16">
        <v>2</v>
      </c>
      <c r="L98" s="44">
        <v>0.46993660760707634</v>
      </c>
    </row>
    <row r="99" spans="1:12">
      <c r="A99" s="7">
        <v>38</v>
      </c>
      <c r="B99" s="7">
        <v>24</v>
      </c>
      <c r="C99" s="7">
        <v>30</v>
      </c>
      <c r="D99" s="7">
        <v>11</v>
      </c>
      <c r="E99" s="7">
        <v>6</v>
      </c>
      <c r="F99" s="7">
        <f t="shared" si="0"/>
        <v>27</v>
      </c>
      <c r="G99" s="8" t="s">
        <v>175</v>
      </c>
      <c r="H99" s="16">
        <v>1</v>
      </c>
      <c r="I99" s="16">
        <v>3021.6393442622953</v>
      </c>
      <c r="J99" s="16">
        <v>1</v>
      </c>
      <c r="K99" s="16">
        <v>13.142857142857144</v>
      </c>
      <c r="L99" s="44">
        <v>0.46792401765514946</v>
      </c>
    </row>
    <row r="100" spans="1:12">
      <c r="A100" s="7">
        <v>49</v>
      </c>
      <c r="B100" s="7">
        <v>14</v>
      </c>
      <c r="C100" s="7">
        <v>57</v>
      </c>
      <c r="D100" s="7">
        <v>54</v>
      </c>
      <c r="E100" s="7">
        <v>49</v>
      </c>
      <c r="F100" s="7">
        <f t="shared" si="0"/>
        <v>28</v>
      </c>
      <c r="G100" s="8" t="s">
        <v>90</v>
      </c>
      <c r="H100" s="16">
        <v>1.5730337078651686</v>
      </c>
      <c r="I100" s="16">
        <v>957.84269662921349</v>
      </c>
      <c r="J100" s="16">
        <v>1</v>
      </c>
      <c r="K100" s="16">
        <v>1.8642857142857143</v>
      </c>
      <c r="L100" s="44">
        <v>0.46598576476845333</v>
      </c>
    </row>
    <row r="101" spans="1:12">
      <c r="A101" s="7">
        <v>41</v>
      </c>
      <c r="B101" s="7">
        <v>19</v>
      </c>
      <c r="C101" s="7">
        <v>17</v>
      </c>
      <c r="D101" s="7">
        <v>33</v>
      </c>
      <c r="E101" s="7">
        <v>18</v>
      </c>
      <c r="F101" s="7">
        <f t="shared" si="0"/>
        <v>29</v>
      </c>
      <c r="G101" s="8" t="s">
        <v>132</v>
      </c>
      <c r="H101" s="16">
        <v>1.22</v>
      </c>
      <c r="I101" s="16">
        <v>5120</v>
      </c>
      <c r="J101" s="16">
        <v>1</v>
      </c>
      <c r="K101" s="16">
        <v>4</v>
      </c>
      <c r="L101" s="44">
        <v>0.4611457478611144</v>
      </c>
    </row>
    <row r="102" spans="1:12">
      <c r="A102" s="7">
        <v>44</v>
      </c>
      <c r="B102" s="7">
        <v>18</v>
      </c>
      <c r="C102" s="7">
        <v>37</v>
      </c>
      <c r="D102" s="7">
        <v>42</v>
      </c>
      <c r="E102" s="7">
        <v>5</v>
      </c>
      <c r="F102" s="7">
        <f t="shared" si="0"/>
        <v>30</v>
      </c>
      <c r="G102" s="8" t="s">
        <v>112</v>
      </c>
      <c r="H102" s="16">
        <v>1.2794117647058822</v>
      </c>
      <c r="I102" s="16">
        <v>3676.4705882352941</v>
      </c>
      <c r="J102" s="16">
        <v>1</v>
      </c>
      <c r="K102" s="16">
        <v>3.666666666666667</v>
      </c>
      <c r="L102" s="44">
        <v>0.45701763874865414</v>
      </c>
    </row>
    <row r="103" spans="1:12">
      <c r="A103" s="7">
        <v>19</v>
      </c>
      <c r="B103" s="7">
        <v>42</v>
      </c>
      <c r="C103" s="7">
        <v>24</v>
      </c>
      <c r="D103" s="7">
        <v>25</v>
      </c>
      <c r="E103" s="7">
        <v>11</v>
      </c>
      <c r="F103" s="7">
        <f t="shared" si="0"/>
        <v>31</v>
      </c>
      <c r="G103" s="8" t="s">
        <v>113</v>
      </c>
      <c r="H103" s="16">
        <v>1</v>
      </c>
      <c r="I103" s="16">
        <v>153.42857142857142</v>
      </c>
      <c r="J103" s="16">
        <v>1</v>
      </c>
      <c r="K103" s="16">
        <v>14.625</v>
      </c>
      <c r="L103" s="44">
        <v>0.45625335597990091</v>
      </c>
    </row>
    <row r="104" spans="1:12">
      <c r="A104" s="7" t="s">
        <v>157</v>
      </c>
      <c r="B104" s="7">
        <v>53</v>
      </c>
      <c r="C104" s="7">
        <v>52</v>
      </c>
      <c r="D104" s="7">
        <v>38</v>
      </c>
      <c r="E104" s="7">
        <v>41</v>
      </c>
      <c r="F104" s="7">
        <f t="shared" si="0"/>
        <v>32</v>
      </c>
      <c r="G104" s="8" t="s">
        <v>117</v>
      </c>
      <c r="H104" s="16">
        <v>1.3389830508474576</v>
      </c>
      <c r="I104" s="16">
        <v>2950.5084745762711</v>
      </c>
      <c r="J104" s="16">
        <v>1</v>
      </c>
      <c r="K104" s="16">
        <v>2.5454545454545454</v>
      </c>
      <c r="L104" s="44">
        <v>0.45359317538684457</v>
      </c>
    </row>
    <row r="105" spans="1:12">
      <c r="A105" s="7">
        <v>16</v>
      </c>
      <c r="B105" s="7">
        <v>23</v>
      </c>
      <c r="C105" s="7">
        <v>12</v>
      </c>
      <c r="D105" s="7">
        <v>12</v>
      </c>
      <c r="E105" s="7">
        <v>23</v>
      </c>
      <c r="F105" s="7">
        <f t="shared" ref="F105:F135" si="1">RANK((L105),($L$73:$L$135))</f>
        <v>33</v>
      </c>
      <c r="G105" s="8" t="s">
        <v>122</v>
      </c>
      <c r="H105" s="16">
        <v>0.9358974358974359</v>
      </c>
      <c r="I105" s="16">
        <v>3689.0256410256411</v>
      </c>
      <c r="J105" s="16">
        <v>1</v>
      </c>
      <c r="K105" s="16">
        <v>11</v>
      </c>
      <c r="L105" s="44">
        <v>0.45287162462949537</v>
      </c>
    </row>
    <row r="106" spans="1:12">
      <c r="A106" s="7">
        <v>36</v>
      </c>
      <c r="B106" s="7">
        <v>13</v>
      </c>
      <c r="C106" s="7">
        <v>10</v>
      </c>
      <c r="D106" s="7">
        <v>17</v>
      </c>
      <c r="E106" s="7">
        <v>27</v>
      </c>
      <c r="F106" s="7">
        <f t="shared" si="1"/>
        <v>34</v>
      </c>
      <c r="G106" s="8" t="s">
        <v>97</v>
      </c>
      <c r="H106" s="16">
        <v>1</v>
      </c>
      <c r="I106" s="16">
        <v>6971.9574468085102</v>
      </c>
      <c r="J106" s="16">
        <v>1</v>
      </c>
      <c r="K106" s="16">
        <v>5</v>
      </c>
      <c r="L106" s="44">
        <v>0.45128172354027662</v>
      </c>
    </row>
    <row r="107" spans="1:12">
      <c r="A107" s="7">
        <v>18</v>
      </c>
      <c r="B107" s="7">
        <v>59</v>
      </c>
      <c r="C107" s="7">
        <v>56</v>
      </c>
      <c r="D107" s="7">
        <v>50</v>
      </c>
      <c r="E107" s="7">
        <v>17</v>
      </c>
      <c r="F107" s="7">
        <f t="shared" si="1"/>
        <v>35</v>
      </c>
      <c r="G107" s="8" t="s">
        <v>107</v>
      </c>
      <c r="H107" s="16">
        <v>1</v>
      </c>
      <c r="I107" s="16">
        <v>5269.275362318841</v>
      </c>
      <c r="J107" s="16">
        <v>0.88888888888888884</v>
      </c>
      <c r="K107" s="16">
        <v>12</v>
      </c>
      <c r="L107" s="44">
        <v>0.44939155957142557</v>
      </c>
    </row>
    <row r="108" spans="1:12">
      <c r="A108" s="7">
        <v>10</v>
      </c>
      <c r="B108" s="7">
        <v>26</v>
      </c>
      <c r="C108" s="7">
        <v>27</v>
      </c>
      <c r="D108" s="7">
        <v>36</v>
      </c>
      <c r="E108" s="7">
        <v>43</v>
      </c>
      <c r="F108" s="7">
        <f t="shared" si="1"/>
        <v>36</v>
      </c>
      <c r="G108" s="8" t="s">
        <v>126</v>
      </c>
      <c r="H108" s="16">
        <v>1.0144927536231885</v>
      </c>
      <c r="I108" s="16">
        <v>4327.971014492754</v>
      </c>
      <c r="J108" s="16">
        <v>1</v>
      </c>
      <c r="K108" s="16">
        <v>7</v>
      </c>
      <c r="L108" s="44">
        <v>0.44575888548536613</v>
      </c>
    </row>
    <row r="109" spans="1:12">
      <c r="A109" s="7">
        <v>47</v>
      </c>
      <c r="B109" s="7">
        <v>39</v>
      </c>
      <c r="C109" s="7">
        <v>36</v>
      </c>
      <c r="D109" s="7">
        <v>32</v>
      </c>
      <c r="E109" s="7">
        <v>39</v>
      </c>
      <c r="F109" s="7">
        <f t="shared" si="1"/>
        <v>37</v>
      </c>
      <c r="G109" s="8" t="s">
        <v>109</v>
      </c>
      <c r="H109" s="16">
        <v>0.96</v>
      </c>
      <c r="I109" s="16">
        <v>6758.4</v>
      </c>
      <c r="J109" s="16">
        <v>1</v>
      </c>
      <c r="K109" s="16">
        <v>5</v>
      </c>
      <c r="L109" s="44">
        <v>0.44474961812266867</v>
      </c>
    </row>
    <row r="110" spans="1:12">
      <c r="A110" s="7">
        <v>8</v>
      </c>
      <c r="B110" s="7">
        <v>34</v>
      </c>
      <c r="C110" s="7">
        <v>14</v>
      </c>
      <c r="D110" s="7">
        <v>21</v>
      </c>
      <c r="E110" s="7">
        <v>31</v>
      </c>
      <c r="F110" s="7">
        <f t="shared" si="1"/>
        <v>38</v>
      </c>
      <c r="G110" s="8" t="s">
        <v>94</v>
      </c>
      <c r="H110" s="16">
        <v>1.1129032258064515</v>
      </c>
      <c r="I110" s="16">
        <v>4525.4193548387093</v>
      </c>
      <c r="J110" s="16">
        <v>1</v>
      </c>
      <c r="K110" s="16">
        <v>4.1111111111111107</v>
      </c>
      <c r="L110" s="44">
        <v>0.44409640143133083</v>
      </c>
    </row>
    <row r="111" spans="1:12">
      <c r="A111" s="7">
        <v>50</v>
      </c>
      <c r="B111" s="7">
        <v>36</v>
      </c>
      <c r="C111" s="7">
        <v>33</v>
      </c>
      <c r="D111" s="7">
        <v>20</v>
      </c>
      <c r="E111" s="7">
        <v>30</v>
      </c>
      <c r="F111" s="7">
        <f t="shared" si="1"/>
        <v>39</v>
      </c>
      <c r="G111" s="8" t="s">
        <v>176</v>
      </c>
      <c r="H111" s="16">
        <v>0.88235294117647056</v>
      </c>
      <c r="I111" s="16">
        <v>3235.294117647059</v>
      </c>
      <c r="J111" s="16">
        <v>1</v>
      </c>
      <c r="K111" s="16">
        <v>11</v>
      </c>
      <c r="L111" s="44">
        <v>0.44297954317105148</v>
      </c>
    </row>
    <row r="112" spans="1:12">
      <c r="A112" s="7">
        <v>12</v>
      </c>
      <c r="B112" s="7">
        <v>22</v>
      </c>
      <c r="C112" s="7">
        <v>61</v>
      </c>
      <c r="D112" s="7">
        <v>18</v>
      </c>
      <c r="E112" s="7">
        <v>20</v>
      </c>
      <c r="F112" s="7">
        <f t="shared" si="1"/>
        <v>40</v>
      </c>
      <c r="G112" s="8" t="s">
        <v>83</v>
      </c>
      <c r="H112" s="16">
        <v>0.97058823529411764</v>
      </c>
      <c r="I112" s="16">
        <v>150.59803921568627</v>
      </c>
      <c r="J112" s="16">
        <v>1</v>
      </c>
      <c r="K112" s="16">
        <v>12</v>
      </c>
      <c r="L112" s="44">
        <v>0.43842993726222518</v>
      </c>
    </row>
    <row r="113" spans="1:12">
      <c r="A113" s="7">
        <v>31</v>
      </c>
      <c r="B113" s="7">
        <v>29</v>
      </c>
      <c r="C113" s="7">
        <v>29</v>
      </c>
      <c r="D113" s="7">
        <v>19</v>
      </c>
      <c r="E113" s="7">
        <v>35</v>
      </c>
      <c r="F113" s="7">
        <f t="shared" si="1"/>
        <v>41</v>
      </c>
      <c r="G113" s="8" t="s">
        <v>104</v>
      </c>
      <c r="H113" s="16">
        <v>1.2207792207792207</v>
      </c>
      <c r="I113" s="16">
        <v>1329.8701298701299</v>
      </c>
      <c r="J113" s="16">
        <v>1</v>
      </c>
      <c r="K113" s="16">
        <v>4.5</v>
      </c>
      <c r="L113" s="44">
        <v>0.43800201422208435</v>
      </c>
    </row>
    <row r="114" spans="1:12">
      <c r="A114" s="7">
        <v>52</v>
      </c>
      <c r="B114" s="7">
        <v>32</v>
      </c>
      <c r="C114" s="7">
        <v>49</v>
      </c>
      <c r="D114" s="7">
        <v>43</v>
      </c>
      <c r="E114" s="7">
        <v>42</v>
      </c>
      <c r="F114" s="7">
        <f t="shared" si="1"/>
        <v>42</v>
      </c>
      <c r="G114" s="8" t="s">
        <v>129</v>
      </c>
      <c r="H114" s="16">
        <v>1.0851063829787233</v>
      </c>
      <c r="I114" s="16">
        <v>5446.8085106382978</v>
      </c>
      <c r="J114" s="16">
        <v>1</v>
      </c>
      <c r="K114" s="16">
        <v>2.2727272727272725</v>
      </c>
      <c r="L114" s="44">
        <v>0.4370169326884053</v>
      </c>
    </row>
    <row r="115" spans="1:12">
      <c r="A115" s="7">
        <v>40</v>
      </c>
      <c r="B115" s="7">
        <v>28</v>
      </c>
      <c r="C115" s="7">
        <v>47</v>
      </c>
      <c r="D115" s="7">
        <v>41</v>
      </c>
      <c r="E115" s="7">
        <v>37</v>
      </c>
      <c r="F115" s="7">
        <f t="shared" si="1"/>
        <v>43</v>
      </c>
      <c r="G115" s="8" t="s">
        <v>106</v>
      </c>
      <c r="H115" s="16">
        <v>1.0555555555555556</v>
      </c>
      <c r="I115" s="16">
        <v>995.55555555555554</v>
      </c>
      <c r="J115" s="16">
        <v>1</v>
      </c>
      <c r="K115" s="16">
        <v>8</v>
      </c>
      <c r="L115" s="44">
        <v>0.43353414596001516</v>
      </c>
    </row>
    <row r="116" spans="1:12">
      <c r="A116" s="7">
        <v>33</v>
      </c>
      <c r="B116" s="7">
        <v>27</v>
      </c>
      <c r="C116" s="7">
        <v>20</v>
      </c>
      <c r="D116" s="7">
        <v>34</v>
      </c>
      <c r="E116" s="7">
        <v>28</v>
      </c>
      <c r="F116" s="7">
        <f t="shared" si="1"/>
        <v>44</v>
      </c>
      <c r="G116" s="8" t="s">
        <v>103</v>
      </c>
      <c r="H116" s="16">
        <v>1</v>
      </c>
      <c r="I116" s="16">
        <v>4.0163934426229506</v>
      </c>
      <c r="J116" s="16">
        <v>1</v>
      </c>
      <c r="K116" s="16">
        <v>9.625</v>
      </c>
      <c r="L116" s="44">
        <v>0.42842176445044433</v>
      </c>
    </row>
    <row r="117" spans="1:12">
      <c r="A117" s="7">
        <v>35</v>
      </c>
      <c r="B117" s="7">
        <v>11</v>
      </c>
      <c r="C117" s="7">
        <v>18</v>
      </c>
      <c r="D117" s="7">
        <v>3</v>
      </c>
      <c r="E117" s="7">
        <v>38</v>
      </c>
      <c r="F117" s="7">
        <f t="shared" si="1"/>
        <v>45</v>
      </c>
      <c r="G117" s="8" t="s">
        <v>87</v>
      </c>
      <c r="H117" s="16">
        <v>1.1351351351351351</v>
      </c>
      <c r="I117" s="16">
        <v>3736.2162162162163</v>
      </c>
      <c r="J117" s="16">
        <v>1</v>
      </c>
      <c r="K117" s="16">
        <v>0.97619047619047616</v>
      </c>
      <c r="L117" s="44">
        <v>0.42470792182379791</v>
      </c>
    </row>
    <row r="118" spans="1:12">
      <c r="A118" s="7">
        <v>55</v>
      </c>
      <c r="B118" s="7">
        <v>1</v>
      </c>
      <c r="C118" s="7">
        <v>8</v>
      </c>
      <c r="D118" s="7">
        <v>16</v>
      </c>
      <c r="E118" s="7">
        <v>15</v>
      </c>
      <c r="F118" s="7">
        <f t="shared" si="1"/>
        <v>46</v>
      </c>
      <c r="G118" s="8" t="s">
        <v>111</v>
      </c>
      <c r="H118" s="16">
        <v>1.1666666666666667</v>
      </c>
      <c r="I118" s="16">
        <v>4.5454545454545459</v>
      </c>
      <c r="J118" s="16">
        <v>1</v>
      </c>
      <c r="K118" s="16">
        <v>4.0909090909090908</v>
      </c>
      <c r="L118" s="44">
        <v>0.41988292577016501</v>
      </c>
    </row>
    <row r="119" spans="1:12">
      <c r="A119" s="7">
        <v>42</v>
      </c>
      <c r="B119" s="7">
        <v>38</v>
      </c>
      <c r="C119" s="7">
        <v>46</v>
      </c>
      <c r="D119" s="7">
        <v>60</v>
      </c>
      <c r="E119" s="7">
        <v>40</v>
      </c>
      <c r="F119" s="7">
        <f t="shared" si="1"/>
        <v>47</v>
      </c>
      <c r="G119" s="8" t="s">
        <v>134</v>
      </c>
      <c r="H119" s="16">
        <v>0.88135593220338981</v>
      </c>
      <c r="I119" s="16">
        <v>3254.2372881355932</v>
      </c>
      <c r="J119" s="16">
        <v>1</v>
      </c>
      <c r="K119" s="16">
        <v>4</v>
      </c>
      <c r="L119" s="44">
        <v>0.40544919092270226</v>
      </c>
    </row>
    <row r="120" spans="1:12">
      <c r="A120" s="7" t="s">
        <v>157</v>
      </c>
      <c r="B120" s="7">
        <v>41</v>
      </c>
      <c r="C120" s="7">
        <v>42</v>
      </c>
      <c r="D120" s="7">
        <v>39</v>
      </c>
      <c r="E120" s="7">
        <v>29</v>
      </c>
      <c r="F120" s="7">
        <f t="shared" si="1"/>
        <v>48</v>
      </c>
      <c r="G120" s="8" t="s">
        <v>136</v>
      </c>
      <c r="H120" s="16">
        <v>1</v>
      </c>
      <c r="I120" s="16">
        <v>98.461538461538467</v>
      </c>
      <c r="J120" s="16">
        <v>1</v>
      </c>
      <c r="K120" s="16">
        <v>4</v>
      </c>
      <c r="L120" s="44">
        <v>0.39890688652789508</v>
      </c>
    </row>
    <row r="121" spans="1:12">
      <c r="A121" s="7">
        <v>58</v>
      </c>
      <c r="B121" s="7">
        <v>43</v>
      </c>
      <c r="C121" s="7">
        <v>40</v>
      </c>
      <c r="D121" s="7">
        <v>60</v>
      </c>
      <c r="E121" s="7">
        <v>45</v>
      </c>
      <c r="F121" s="7">
        <f t="shared" si="1"/>
        <v>49</v>
      </c>
      <c r="G121" s="8" t="s">
        <v>127</v>
      </c>
      <c r="H121" s="16">
        <v>0.91803278688524592</v>
      </c>
      <c r="I121" s="16">
        <v>575</v>
      </c>
      <c r="J121" s="16">
        <v>1</v>
      </c>
      <c r="K121" s="16">
        <v>5.1428571428571432</v>
      </c>
      <c r="L121" s="44">
        <v>0.39790193311821037</v>
      </c>
    </row>
    <row r="122" spans="1:12">
      <c r="A122" s="7">
        <v>21</v>
      </c>
      <c r="B122" s="7">
        <v>31</v>
      </c>
      <c r="C122" s="7">
        <v>38</v>
      </c>
      <c r="D122" s="7">
        <v>45</v>
      </c>
      <c r="E122" s="7">
        <v>48</v>
      </c>
      <c r="F122" s="7">
        <f t="shared" si="1"/>
        <v>50</v>
      </c>
      <c r="G122" s="8" t="s">
        <v>133</v>
      </c>
      <c r="H122" s="16">
        <v>1</v>
      </c>
      <c r="I122" s="16">
        <v>36551.111111111109</v>
      </c>
      <c r="J122" s="16">
        <v>0</v>
      </c>
      <c r="K122" s="16">
        <v>2.9090909090909092</v>
      </c>
      <c r="L122" s="44">
        <v>0.39238405696180495</v>
      </c>
    </row>
    <row r="123" spans="1:12">
      <c r="A123" s="7">
        <v>26</v>
      </c>
      <c r="B123" s="7">
        <v>55</v>
      </c>
      <c r="C123" s="7">
        <v>3</v>
      </c>
      <c r="D123" s="7">
        <v>6</v>
      </c>
      <c r="E123" s="7">
        <v>44</v>
      </c>
      <c r="F123" s="7">
        <f t="shared" si="1"/>
        <v>51</v>
      </c>
      <c r="G123" s="8" t="s">
        <v>137</v>
      </c>
      <c r="H123" s="16">
        <v>0.64583333333333337</v>
      </c>
      <c r="I123" s="16">
        <v>651.625</v>
      </c>
      <c r="J123" s="16">
        <v>1</v>
      </c>
      <c r="K123" s="16">
        <v>2.1666666666666665</v>
      </c>
      <c r="L123" s="44">
        <v>0.34795689996850987</v>
      </c>
    </row>
    <row r="124" spans="1:12">
      <c r="A124" s="7">
        <v>34</v>
      </c>
      <c r="B124" s="7">
        <v>63</v>
      </c>
      <c r="C124" s="7">
        <v>35</v>
      </c>
      <c r="D124" s="7">
        <v>53</v>
      </c>
      <c r="E124" s="7">
        <v>52</v>
      </c>
      <c r="F124" s="7">
        <f t="shared" si="1"/>
        <v>52</v>
      </c>
      <c r="G124" s="8" t="s">
        <v>139</v>
      </c>
      <c r="H124" s="16">
        <v>1.4150943396226414</v>
      </c>
      <c r="I124" s="16">
        <v>1004.6792452830189</v>
      </c>
      <c r="J124" s="16">
        <v>0</v>
      </c>
      <c r="K124" s="16">
        <v>18.111666666666665</v>
      </c>
      <c r="L124" s="44">
        <v>0.2833989829848067</v>
      </c>
    </row>
    <row r="125" spans="1:12">
      <c r="A125" s="7">
        <v>51</v>
      </c>
      <c r="B125" s="7">
        <v>15</v>
      </c>
      <c r="C125" s="7">
        <v>19</v>
      </c>
      <c r="D125" s="7">
        <v>55</v>
      </c>
      <c r="E125" s="7">
        <v>22</v>
      </c>
      <c r="F125" s="7">
        <f t="shared" si="1"/>
        <v>53</v>
      </c>
      <c r="G125" s="8" t="s">
        <v>102</v>
      </c>
      <c r="H125" s="16">
        <v>1.2763157894736843</v>
      </c>
      <c r="I125" s="16">
        <v>7368.4210526315792</v>
      </c>
      <c r="J125" s="16">
        <v>7.1428571428571425E-2</v>
      </c>
      <c r="K125" s="16">
        <v>9.3041237113402069</v>
      </c>
      <c r="L125" s="44">
        <v>0.27996187938940409</v>
      </c>
    </row>
    <row r="126" spans="1:12">
      <c r="A126" s="7">
        <v>45</v>
      </c>
      <c r="B126" s="7">
        <v>35</v>
      </c>
      <c r="C126" s="7">
        <v>32</v>
      </c>
      <c r="D126" s="7">
        <v>46</v>
      </c>
      <c r="E126" s="7">
        <v>50</v>
      </c>
      <c r="F126" s="7">
        <f t="shared" si="1"/>
        <v>54</v>
      </c>
      <c r="G126" s="8" t="s">
        <v>120</v>
      </c>
      <c r="H126" s="16">
        <v>0</v>
      </c>
      <c r="I126" s="16">
        <v>3557.6923076923076</v>
      </c>
      <c r="J126" s="16">
        <v>1</v>
      </c>
      <c r="K126" s="16">
        <v>0</v>
      </c>
      <c r="L126" s="44">
        <v>0.27433368097126609</v>
      </c>
    </row>
    <row r="127" spans="1:12">
      <c r="A127" s="7">
        <v>28</v>
      </c>
      <c r="B127" s="7">
        <v>50</v>
      </c>
      <c r="C127" s="7">
        <v>58</v>
      </c>
      <c r="D127" s="7">
        <v>57</v>
      </c>
      <c r="E127" s="7">
        <v>55</v>
      </c>
      <c r="F127" s="7">
        <f t="shared" si="1"/>
        <v>55</v>
      </c>
      <c r="G127" s="8" t="s">
        <v>135</v>
      </c>
      <c r="H127" s="16">
        <v>1.0136986301369864</v>
      </c>
      <c r="I127" s="16">
        <v>7013.6986301369861</v>
      </c>
      <c r="J127" s="16">
        <v>0</v>
      </c>
      <c r="K127" s="16">
        <v>3.8000000000000003</v>
      </c>
      <c r="L127" s="44">
        <v>0.19686969652385833</v>
      </c>
    </row>
    <row r="128" spans="1:12">
      <c r="A128" s="7">
        <v>5</v>
      </c>
      <c r="B128" s="7">
        <v>51</v>
      </c>
      <c r="C128" s="7">
        <v>54</v>
      </c>
      <c r="D128" s="7">
        <v>52</v>
      </c>
      <c r="E128" s="7">
        <v>53</v>
      </c>
      <c r="F128" s="7">
        <f t="shared" si="1"/>
        <v>56</v>
      </c>
      <c r="G128" s="8" t="s">
        <v>114</v>
      </c>
      <c r="H128" s="16">
        <v>1.1568627450980393</v>
      </c>
      <c r="I128" s="16">
        <v>4647.0588235294117</v>
      </c>
      <c r="J128" s="16">
        <v>0</v>
      </c>
      <c r="K128" s="16">
        <v>3</v>
      </c>
      <c r="L128" s="44">
        <v>0.19454412217443284</v>
      </c>
    </row>
    <row r="129" spans="1:13">
      <c r="A129" s="7">
        <v>32</v>
      </c>
      <c r="B129" s="7">
        <v>37</v>
      </c>
      <c r="C129" s="7">
        <v>39</v>
      </c>
      <c r="D129" s="7">
        <v>59</v>
      </c>
      <c r="E129" s="7">
        <v>57</v>
      </c>
      <c r="F129" s="7">
        <f t="shared" si="1"/>
        <v>57</v>
      </c>
      <c r="G129" s="8" t="s">
        <v>119</v>
      </c>
      <c r="H129" s="16">
        <v>1.3770491803278688</v>
      </c>
      <c r="I129" s="16">
        <v>33.57377049180328</v>
      </c>
      <c r="J129" s="16">
        <v>0</v>
      </c>
      <c r="K129" s="16">
        <v>1.375</v>
      </c>
      <c r="L129" s="44">
        <v>0.1821924538620725</v>
      </c>
    </row>
    <row r="130" spans="1:13">
      <c r="A130" s="7">
        <v>24</v>
      </c>
      <c r="B130" s="7">
        <v>40</v>
      </c>
      <c r="C130" s="7">
        <v>28</v>
      </c>
      <c r="D130" s="7">
        <v>23</v>
      </c>
      <c r="E130" s="7">
        <v>59</v>
      </c>
      <c r="F130" s="7">
        <f t="shared" si="1"/>
        <v>58</v>
      </c>
      <c r="G130" s="8" t="s">
        <v>98</v>
      </c>
      <c r="H130" s="16">
        <v>1.0945945945945945</v>
      </c>
      <c r="I130" s="16">
        <v>0</v>
      </c>
      <c r="J130" s="16">
        <v>7.6923076923076927E-2</v>
      </c>
      <c r="K130" s="16">
        <v>1</v>
      </c>
      <c r="L130" s="44">
        <v>0.16337165705463291</v>
      </c>
    </row>
    <row r="131" spans="1:13">
      <c r="A131" s="7">
        <v>14</v>
      </c>
      <c r="B131" s="7">
        <v>8</v>
      </c>
      <c r="C131" s="7">
        <v>5</v>
      </c>
      <c r="D131" s="7">
        <v>7</v>
      </c>
      <c r="E131" s="7">
        <v>16</v>
      </c>
      <c r="F131" s="7">
        <f t="shared" si="1"/>
        <v>59</v>
      </c>
      <c r="G131" s="8" t="s">
        <v>93</v>
      </c>
      <c r="H131" s="16">
        <v>1.0476190476190477</v>
      </c>
      <c r="I131" s="16">
        <v>3571.4285714285716</v>
      </c>
      <c r="J131" s="16">
        <v>0</v>
      </c>
      <c r="K131" s="16">
        <v>0</v>
      </c>
      <c r="L131" s="44">
        <v>0.15725076265914925</v>
      </c>
    </row>
    <row r="132" spans="1:13">
      <c r="A132" s="7">
        <v>48</v>
      </c>
      <c r="B132" s="7">
        <v>60</v>
      </c>
      <c r="C132" s="7">
        <v>60</v>
      </c>
      <c r="D132" s="7">
        <v>58</v>
      </c>
      <c r="E132" s="7">
        <v>58</v>
      </c>
      <c r="F132" s="7">
        <f t="shared" si="1"/>
        <v>60</v>
      </c>
      <c r="G132" s="8" t="s">
        <v>123</v>
      </c>
      <c r="H132" s="16">
        <v>1</v>
      </c>
      <c r="I132" s="16">
        <v>1475.2542372881355</v>
      </c>
      <c r="J132" s="16">
        <v>0</v>
      </c>
      <c r="K132" s="16">
        <v>1.1111111111111112</v>
      </c>
      <c r="L132" s="44">
        <v>0.14283376612694051</v>
      </c>
    </row>
    <row r="133" spans="1:13">
      <c r="A133" s="7" t="s">
        <v>157</v>
      </c>
      <c r="B133" s="7">
        <v>54</v>
      </c>
      <c r="C133" s="7">
        <v>51</v>
      </c>
      <c r="D133" s="7">
        <v>48</v>
      </c>
      <c r="E133" s="7">
        <v>51</v>
      </c>
      <c r="F133" s="7">
        <f t="shared" si="1"/>
        <v>61</v>
      </c>
      <c r="G133" s="8" t="s">
        <v>121</v>
      </c>
      <c r="H133" s="16">
        <v>0.78260869565217395</v>
      </c>
      <c r="I133" s="16">
        <v>1157.5652173913043</v>
      </c>
      <c r="J133" s="16">
        <v>0</v>
      </c>
      <c r="K133" s="16">
        <v>0</v>
      </c>
      <c r="L133" s="44">
        <v>0.10714104454165357</v>
      </c>
    </row>
    <row r="134" spans="1:13">
      <c r="A134" s="7">
        <v>54</v>
      </c>
      <c r="B134" s="7">
        <v>45</v>
      </c>
      <c r="C134" s="7">
        <v>61</v>
      </c>
      <c r="D134" s="7">
        <v>60</v>
      </c>
      <c r="E134" s="7">
        <v>59</v>
      </c>
      <c r="F134" s="7">
        <f t="shared" si="1"/>
        <v>62</v>
      </c>
      <c r="G134" s="8" t="s">
        <v>128</v>
      </c>
      <c r="H134" s="16">
        <v>0.8</v>
      </c>
      <c r="I134" s="16">
        <v>2.8571428571428572</v>
      </c>
      <c r="J134" s="16">
        <v>0</v>
      </c>
      <c r="K134" s="16">
        <v>0</v>
      </c>
      <c r="L134" s="44">
        <v>0.1014481135352974</v>
      </c>
    </row>
    <row r="135" spans="1:13">
      <c r="A135" s="7">
        <v>6</v>
      </c>
      <c r="B135" s="7">
        <v>46</v>
      </c>
      <c r="C135" s="7">
        <v>44</v>
      </c>
      <c r="D135" s="7">
        <v>40</v>
      </c>
      <c r="E135" s="7">
        <v>33</v>
      </c>
      <c r="F135" s="7">
        <f t="shared" si="1"/>
        <v>63</v>
      </c>
      <c r="G135" s="8" t="s">
        <v>101</v>
      </c>
      <c r="H135" s="16">
        <v>0</v>
      </c>
      <c r="I135" s="16">
        <v>0</v>
      </c>
      <c r="J135" s="16">
        <v>0</v>
      </c>
      <c r="K135" s="16">
        <v>0</v>
      </c>
      <c r="L135" s="44">
        <v>0</v>
      </c>
    </row>
    <row r="137" spans="1:13" ht="20.100000000000001" customHeight="1">
      <c r="A137" s="120" t="s">
        <v>16</v>
      </c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</row>
    <row r="138" spans="1:13" ht="41.25" customHeight="1">
      <c r="A138" s="117" t="s">
        <v>156</v>
      </c>
      <c r="B138" s="118"/>
      <c r="C138" s="118"/>
      <c r="D138" s="118"/>
      <c r="E138" s="118"/>
      <c r="F138" s="119"/>
      <c r="G138" s="113" t="s">
        <v>0</v>
      </c>
      <c r="H138" s="115" t="s">
        <v>288</v>
      </c>
      <c r="I138" s="115" t="s">
        <v>289</v>
      </c>
      <c r="J138" s="115" t="s">
        <v>290</v>
      </c>
      <c r="K138" s="115" t="s">
        <v>291</v>
      </c>
      <c r="L138" s="115" t="s">
        <v>292</v>
      </c>
      <c r="M138" s="113" t="s">
        <v>2</v>
      </c>
    </row>
    <row r="139" spans="1:13">
      <c r="A139" s="46">
        <v>2012</v>
      </c>
      <c r="B139" s="46">
        <v>2013</v>
      </c>
      <c r="C139" s="46">
        <v>2014</v>
      </c>
      <c r="D139" s="46">
        <v>2015</v>
      </c>
      <c r="E139" s="46">
        <v>2016</v>
      </c>
      <c r="F139" s="46">
        <v>2017</v>
      </c>
      <c r="G139" s="114"/>
      <c r="H139" s="116"/>
      <c r="I139" s="116"/>
      <c r="J139" s="116"/>
      <c r="K139" s="116"/>
      <c r="L139" s="116"/>
      <c r="M139" s="114"/>
    </row>
    <row r="140" spans="1:13" ht="15">
      <c r="A140" s="10">
        <v>41</v>
      </c>
      <c r="B140" s="10">
        <v>53</v>
      </c>
      <c r="C140" s="10">
        <v>40</v>
      </c>
      <c r="D140" s="10">
        <v>6</v>
      </c>
      <c r="E140" s="10">
        <v>6</v>
      </c>
      <c r="F140" s="10">
        <f t="shared" ref="F140:F171" si="2">RANK((M140),($M$140:$M$202))</f>
        <v>1</v>
      </c>
      <c r="G140" s="11" t="s">
        <v>113</v>
      </c>
      <c r="H140" s="60">
        <v>1</v>
      </c>
      <c r="I140" s="61">
        <v>30.2</v>
      </c>
      <c r="J140" s="61">
        <v>174.33333333333331</v>
      </c>
      <c r="K140" s="61">
        <v>43.399999999999991</v>
      </c>
      <c r="L140" s="61">
        <v>31.117647058823529</v>
      </c>
      <c r="M140" s="62">
        <v>0.77050560948933922</v>
      </c>
    </row>
    <row r="141" spans="1:13" ht="15">
      <c r="A141" s="10">
        <v>5</v>
      </c>
      <c r="B141" s="10">
        <v>20</v>
      </c>
      <c r="C141" s="10">
        <v>16</v>
      </c>
      <c r="D141" s="10">
        <v>25</v>
      </c>
      <c r="E141" s="10">
        <v>20</v>
      </c>
      <c r="F141" s="10">
        <f t="shared" si="2"/>
        <v>2</v>
      </c>
      <c r="G141" s="11" t="s">
        <v>175</v>
      </c>
      <c r="H141" s="60">
        <v>0.98360655737704916</v>
      </c>
      <c r="I141" s="61">
        <v>158.57142857142858</v>
      </c>
      <c r="J141" s="61">
        <v>5.3458333333333332</v>
      </c>
      <c r="K141" s="61">
        <v>19.057142857142857</v>
      </c>
      <c r="L141" s="61">
        <v>25</v>
      </c>
      <c r="M141" s="62">
        <v>0.59705811221364979</v>
      </c>
    </row>
    <row r="142" spans="1:13" ht="15">
      <c r="A142" s="10">
        <v>37</v>
      </c>
      <c r="B142" s="10">
        <v>8</v>
      </c>
      <c r="C142" s="10">
        <v>25</v>
      </c>
      <c r="D142" s="10">
        <v>8</v>
      </c>
      <c r="E142" s="10">
        <v>3</v>
      </c>
      <c r="F142" s="10">
        <f t="shared" si="2"/>
        <v>3</v>
      </c>
      <c r="G142" s="11" t="s">
        <v>91</v>
      </c>
      <c r="H142" s="60">
        <v>1</v>
      </c>
      <c r="I142" s="61">
        <v>22.4</v>
      </c>
      <c r="J142" s="61">
        <v>84.333333333333343</v>
      </c>
      <c r="K142" s="61">
        <v>20.399999999999999</v>
      </c>
      <c r="L142" s="61">
        <v>34.75</v>
      </c>
      <c r="M142" s="62">
        <v>0.56688333125617363</v>
      </c>
    </row>
    <row r="143" spans="1:13" ht="15">
      <c r="A143" s="10" t="s">
        <v>157</v>
      </c>
      <c r="B143" s="10">
        <v>60</v>
      </c>
      <c r="C143" s="10">
        <v>61</v>
      </c>
      <c r="D143" s="10">
        <v>60</v>
      </c>
      <c r="E143" s="10">
        <v>59</v>
      </c>
      <c r="F143" s="10">
        <f t="shared" si="2"/>
        <v>4</v>
      </c>
      <c r="G143" s="11" t="s">
        <v>138</v>
      </c>
      <c r="H143" s="60">
        <v>1</v>
      </c>
      <c r="I143" s="61">
        <v>10.222222222222221</v>
      </c>
      <c r="J143" s="61">
        <v>153.33333333333331</v>
      </c>
      <c r="K143" s="61">
        <v>17.399999999999999</v>
      </c>
      <c r="L143" s="61">
        <v>20.166666666666664</v>
      </c>
      <c r="M143" s="62">
        <v>0.5548010493243305</v>
      </c>
    </row>
    <row r="144" spans="1:13" ht="15">
      <c r="A144" s="10">
        <v>14</v>
      </c>
      <c r="B144" s="10">
        <v>9</v>
      </c>
      <c r="C144" s="10">
        <v>36</v>
      </c>
      <c r="D144" s="10">
        <v>47</v>
      </c>
      <c r="E144" s="10">
        <v>30</v>
      </c>
      <c r="F144" s="10">
        <f t="shared" si="2"/>
        <v>5</v>
      </c>
      <c r="G144" s="11" t="s">
        <v>90</v>
      </c>
      <c r="H144" s="60">
        <v>1</v>
      </c>
      <c r="I144" s="61">
        <v>10.5</v>
      </c>
      <c r="J144" s="61">
        <v>113</v>
      </c>
      <c r="K144" s="61">
        <v>14.55</v>
      </c>
      <c r="L144" s="61">
        <v>26</v>
      </c>
      <c r="M144" s="62">
        <v>0.52056894364089412</v>
      </c>
    </row>
    <row r="145" spans="1:13" ht="15">
      <c r="A145" s="10">
        <v>31</v>
      </c>
      <c r="B145" s="10">
        <v>52</v>
      </c>
      <c r="C145" s="10">
        <v>45</v>
      </c>
      <c r="D145" s="10">
        <v>50</v>
      </c>
      <c r="E145" s="10">
        <v>23</v>
      </c>
      <c r="F145" s="10">
        <f t="shared" si="2"/>
        <v>6</v>
      </c>
      <c r="G145" s="11" t="s">
        <v>122</v>
      </c>
      <c r="H145" s="60">
        <v>0.88461538461538458</v>
      </c>
      <c r="I145" s="61">
        <v>14</v>
      </c>
      <c r="J145" s="61">
        <v>82.833333333333343</v>
      </c>
      <c r="K145" s="61">
        <v>20.399999999999999</v>
      </c>
      <c r="L145" s="61">
        <v>28</v>
      </c>
      <c r="M145" s="62">
        <v>0.50276756802914568</v>
      </c>
    </row>
    <row r="146" spans="1:13" ht="15">
      <c r="A146" s="10">
        <v>48</v>
      </c>
      <c r="B146" s="10">
        <v>45</v>
      </c>
      <c r="C146" s="10">
        <v>22</v>
      </c>
      <c r="D146" s="10">
        <v>12</v>
      </c>
      <c r="E146" s="10">
        <v>7</v>
      </c>
      <c r="F146" s="10">
        <f t="shared" si="2"/>
        <v>7</v>
      </c>
      <c r="G146" s="11" t="s">
        <v>131</v>
      </c>
      <c r="H146" s="60">
        <v>1</v>
      </c>
      <c r="I146" s="61">
        <v>15.866666666666667</v>
      </c>
      <c r="J146" s="61">
        <v>93.333333333333343</v>
      </c>
      <c r="K146" s="61">
        <v>18.399999999999999</v>
      </c>
      <c r="L146" s="61">
        <v>20.6</v>
      </c>
      <c r="M146" s="62">
        <v>0.49953878299788268</v>
      </c>
    </row>
    <row r="147" spans="1:13" ht="15">
      <c r="A147" s="10">
        <v>16</v>
      </c>
      <c r="B147" s="10">
        <v>51</v>
      </c>
      <c r="C147" s="10">
        <v>24</v>
      </c>
      <c r="D147" s="10">
        <v>39</v>
      </c>
      <c r="E147" s="10">
        <v>53</v>
      </c>
      <c r="F147" s="10">
        <f t="shared" si="2"/>
        <v>8</v>
      </c>
      <c r="G147" s="11" t="s">
        <v>103</v>
      </c>
      <c r="H147" s="60">
        <v>0.93442622950819676</v>
      </c>
      <c r="I147" s="61">
        <v>14.75</v>
      </c>
      <c r="J147" s="61">
        <v>0</v>
      </c>
      <c r="K147" s="61">
        <v>20.399999999999999</v>
      </c>
      <c r="L147" s="61">
        <v>47</v>
      </c>
      <c r="M147" s="62">
        <v>0.49949806609510466</v>
      </c>
    </row>
    <row r="148" spans="1:13" ht="15">
      <c r="A148" s="10">
        <v>1</v>
      </c>
      <c r="B148" s="10">
        <v>2</v>
      </c>
      <c r="C148" s="10">
        <v>1</v>
      </c>
      <c r="D148" s="10">
        <v>1</v>
      </c>
      <c r="E148" s="10">
        <v>2</v>
      </c>
      <c r="F148" s="10">
        <f t="shared" si="2"/>
        <v>9</v>
      </c>
      <c r="G148" s="11" t="s">
        <v>82</v>
      </c>
      <c r="H148" s="60">
        <v>1</v>
      </c>
      <c r="I148" s="61">
        <v>22.4</v>
      </c>
      <c r="J148" s="61">
        <v>4</v>
      </c>
      <c r="K148" s="61">
        <v>20.399999999999999</v>
      </c>
      <c r="L148" s="61">
        <v>36.6</v>
      </c>
      <c r="M148" s="62">
        <v>0.48259505982702111</v>
      </c>
    </row>
    <row r="149" spans="1:13" ht="15">
      <c r="A149" s="10">
        <v>2</v>
      </c>
      <c r="B149" s="10">
        <v>1</v>
      </c>
      <c r="C149" s="10">
        <v>2</v>
      </c>
      <c r="D149" s="10">
        <v>3</v>
      </c>
      <c r="E149" s="10">
        <v>4</v>
      </c>
      <c r="F149" s="10">
        <f t="shared" si="2"/>
        <v>10</v>
      </c>
      <c r="G149" s="11" t="s">
        <v>81</v>
      </c>
      <c r="H149" s="60">
        <v>1</v>
      </c>
      <c r="I149" s="61">
        <v>22.4</v>
      </c>
      <c r="J149" s="61">
        <v>4</v>
      </c>
      <c r="K149" s="61">
        <v>20.399999999999999</v>
      </c>
      <c r="L149" s="61">
        <v>36.466666666666669</v>
      </c>
      <c r="M149" s="62">
        <v>0.48202768394049622</v>
      </c>
    </row>
    <row r="150" spans="1:13" ht="15">
      <c r="A150" s="10">
        <v>9</v>
      </c>
      <c r="B150" s="10">
        <v>28</v>
      </c>
      <c r="C150" s="10">
        <v>14</v>
      </c>
      <c r="D150" s="10">
        <v>5</v>
      </c>
      <c r="E150" s="10">
        <v>10</v>
      </c>
      <c r="F150" s="10">
        <f t="shared" si="2"/>
        <v>11</v>
      </c>
      <c r="G150" s="11" t="s">
        <v>108</v>
      </c>
      <c r="H150" s="60">
        <v>1</v>
      </c>
      <c r="I150" s="61">
        <v>19.399999999999999</v>
      </c>
      <c r="J150" s="61">
        <v>0.96666666666666679</v>
      </c>
      <c r="K150" s="61">
        <v>20.399999999999999</v>
      </c>
      <c r="L150" s="61">
        <v>36.222222222222221</v>
      </c>
      <c r="M150" s="62">
        <v>0.4737237875132525</v>
      </c>
    </row>
    <row r="151" spans="1:13" ht="15">
      <c r="A151" s="10">
        <v>52</v>
      </c>
      <c r="B151" s="10">
        <v>33</v>
      </c>
      <c r="C151" s="10">
        <v>30</v>
      </c>
      <c r="D151" s="10">
        <v>38</v>
      </c>
      <c r="E151" s="10">
        <v>1</v>
      </c>
      <c r="F151" s="10">
        <f t="shared" si="2"/>
        <v>12</v>
      </c>
      <c r="G151" s="11" t="s">
        <v>111</v>
      </c>
      <c r="H151" s="60">
        <v>1</v>
      </c>
      <c r="I151" s="61">
        <v>13</v>
      </c>
      <c r="J151" s="61">
        <v>73</v>
      </c>
      <c r="K151" s="61">
        <v>4.4000000000000004</v>
      </c>
      <c r="L151" s="61">
        <v>36</v>
      </c>
      <c r="M151" s="62">
        <v>0.47361199339658971</v>
      </c>
    </row>
    <row r="152" spans="1:13" ht="15">
      <c r="A152" s="10">
        <v>3</v>
      </c>
      <c r="B152" s="10">
        <v>7</v>
      </c>
      <c r="C152" s="10">
        <v>6</v>
      </c>
      <c r="D152" s="10">
        <v>9</v>
      </c>
      <c r="E152" s="10">
        <v>17</v>
      </c>
      <c r="F152" s="10">
        <f t="shared" si="2"/>
        <v>13</v>
      </c>
      <c r="G152" s="11" t="s">
        <v>158</v>
      </c>
      <c r="H152" s="60">
        <v>1</v>
      </c>
      <c r="I152" s="61">
        <v>20.399999999999999</v>
      </c>
      <c r="J152" s="61">
        <v>2.7</v>
      </c>
      <c r="K152" s="61">
        <v>19.399999999999999</v>
      </c>
      <c r="L152" s="61">
        <v>34.857142857142854</v>
      </c>
      <c r="M152" s="62">
        <v>0.46655643320626378</v>
      </c>
    </row>
    <row r="153" spans="1:13" ht="15">
      <c r="A153" s="10" t="s">
        <v>157</v>
      </c>
      <c r="B153" s="10">
        <v>41</v>
      </c>
      <c r="C153" s="10">
        <v>58</v>
      </c>
      <c r="D153" s="10">
        <v>54</v>
      </c>
      <c r="E153" s="10">
        <v>46</v>
      </c>
      <c r="F153" s="10">
        <f t="shared" si="2"/>
        <v>14</v>
      </c>
      <c r="G153" s="11" t="s">
        <v>124</v>
      </c>
      <c r="H153" s="60">
        <v>1</v>
      </c>
      <c r="I153" s="61">
        <v>18</v>
      </c>
      <c r="J153" s="61">
        <v>6.2166666666666668</v>
      </c>
      <c r="K153" s="61">
        <v>20.399999999999999</v>
      </c>
      <c r="L153" s="61">
        <v>33</v>
      </c>
      <c r="M153" s="62">
        <v>0.46426938237380605</v>
      </c>
    </row>
    <row r="154" spans="1:13" ht="15">
      <c r="A154" s="10">
        <v>22</v>
      </c>
      <c r="B154" s="10">
        <v>12</v>
      </c>
      <c r="C154" s="10">
        <v>26</v>
      </c>
      <c r="D154" s="10">
        <v>42</v>
      </c>
      <c r="E154" s="10">
        <v>29</v>
      </c>
      <c r="F154" s="10">
        <f t="shared" si="2"/>
        <v>15</v>
      </c>
      <c r="G154" s="11" t="s">
        <v>116</v>
      </c>
      <c r="H154" s="60">
        <v>1</v>
      </c>
      <c r="I154" s="61">
        <v>19.399999999999999</v>
      </c>
      <c r="J154" s="61">
        <v>2.833333333333333</v>
      </c>
      <c r="K154" s="61">
        <v>19.399999999999999</v>
      </c>
      <c r="L154" s="61">
        <v>34</v>
      </c>
      <c r="M154" s="62">
        <v>0.46180071920275678</v>
      </c>
    </row>
    <row r="155" spans="1:13" ht="15">
      <c r="A155" s="10">
        <v>40</v>
      </c>
      <c r="B155" s="10">
        <v>17</v>
      </c>
      <c r="C155" s="10">
        <v>35</v>
      </c>
      <c r="D155" s="10">
        <v>33</v>
      </c>
      <c r="E155" s="10">
        <v>40</v>
      </c>
      <c r="F155" s="10">
        <f t="shared" si="2"/>
        <v>16</v>
      </c>
      <c r="G155" s="11" t="s">
        <v>95</v>
      </c>
      <c r="H155" s="60">
        <v>1</v>
      </c>
      <c r="I155" s="61">
        <v>15</v>
      </c>
      <c r="J155" s="61">
        <v>1.1083333333333334</v>
      </c>
      <c r="K155" s="61">
        <v>18</v>
      </c>
      <c r="L155" s="61">
        <v>36</v>
      </c>
      <c r="M155" s="62">
        <v>0.45633122755263378</v>
      </c>
    </row>
    <row r="156" spans="1:13" ht="15">
      <c r="A156" s="10">
        <v>15</v>
      </c>
      <c r="B156" s="10">
        <v>10</v>
      </c>
      <c r="C156" s="10">
        <v>4</v>
      </c>
      <c r="D156" s="10">
        <v>2</v>
      </c>
      <c r="E156" s="10">
        <v>5</v>
      </c>
      <c r="F156" s="10">
        <f t="shared" si="2"/>
        <v>17</v>
      </c>
      <c r="G156" s="11" t="s">
        <v>84</v>
      </c>
      <c r="H156" s="60">
        <v>1</v>
      </c>
      <c r="I156" s="61">
        <v>20.399999999999999</v>
      </c>
      <c r="J156" s="61">
        <v>2.5833333333333335</v>
      </c>
      <c r="K156" s="61">
        <v>20.399999999999999</v>
      </c>
      <c r="L156" s="61">
        <v>30.285714285714285</v>
      </c>
      <c r="M156" s="62">
        <v>0.45157799738690835</v>
      </c>
    </row>
    <row r="157" spans="1:13" ht="15">
      <c r="A157" s="10">
        <v>10</v>
      </c>
      <c r="B157" s="10">
        <v>46</v>
      </c>
      <c r="C157" s="10">
        <v>3</v>
      </c>
      <c r="D157" s="10">
        <v>4</v>
      </c>
      <c r="E157" s="10">
        <v>8</v>
      </c>
      <c r="F157" s="10">
        <f t="shared" si="2"/>
        <v>18</v>
      </c>
      <c r="G157" s="11" t="s">
        <v>107</v>
      </c>
      <c r="H157" s="60">
        <v>1</v>
      </c>
      <c r="I157" s="61">
        <v>19.288888888888888</v>
      </c>
      <c r="J157" s="61">
        <v>3.5833333333333335</v>
      </c>
      <c r="K157" s="61">
        <v>20.399999999999999</v>
      </c>
      <c r="L157" s="61">
        <v>29.470588235294116</v>
      </c>
      <c r="M157" s="62">
        <v>0.44785520202781803</v>
      </c>
    </row>
    <row r="158" spans="1:13" ht="15">
      <c r="A158" s="10">
        <v>39</v>
      </c>
      <c r="B158" s="10">
        <v>38</v>
      </c>
      <c r="C158" s="10">
        <v>39</v>
      </c>
      <c r="D158" s="10">
        <v>46</v>
      </c>
      <c r="E158" s="10">
        <v>44</v>
      </c>
      <c r="F158" s="10">
        <f t="shared" si="2"/>
        <v>19</v>
      </c>
      <c r="G158" s="11" t="s">
        <v>96</v>
      </c>
      <c r="H158" s="60">
        <v>1</v>
      </c>
      <c r="I158" s="61">
        <v>15.2</v>
      </c>
      <c r="J158" s="61">
        <v>2</v>
      </c>
      <c r="K158" s="61">
        <v>18.828571428571429</v>
      </c>
      <c r="L158" s="61">
        <v>32.013333333333335</v>
      </c>
      <c r="M158" s="62">
        <v>0.44446018686261712</v>
      </c>
    </row>
    <row r="159" spans="1:13" ht="15">
      <c r="A159" s="10">
        <v>19</v>
      </c>
      <c r="B159" s="10">
        <v>27</v>
      </c>
      <c r="C159" s="10">
        <v>33</v>
      </c>
      <c r="D159" s="10">
        <v>22</v>
      </c>
      <c r="E159" s="10">
        <v>22</v>
      </c>
      <c r="F159" s="10">
        <f t="shared" si="2"/>
        <v>20</v>
      </c>
      <c r="G159" s="11" t="s">
        <v>105</v>
      </c>
      <c r="H159" s="60">
        <v>1</v>
      </c>
      <c r="I159" s="61">
        <v>17.399999999999999</v>
      </c>
      <c r="J159" s="61">
        <v>1.7333333333333334</v>
      </c>
      <c r="K159" s="61">
        <v>20.399999999999999</v>
      </c>
      <c r="L159" s="61">
        <v>29.615384615384617</v>
      </c>
      <c r="M159" s="62">
        <v>0.44396660351742889</v>
      </c>
    </row>
    <row r="160" spans="1:13" ht="15">
      <c r="A160" s="10">
        <v>23</v>
      </c>
      <c r="B160" s="10">
        <v>3</v>
      </c>
      <c r="C160" s="10">
        <v>5</v>
      </c>
      <c r="D160" s="10">
        <v>10</v>
      </c>
      <c r="E160" s="10">
        <v>18</v>
      </c>
      <c r="F160" s="10">
        <f t="shared" si="2"/>
        <v>21</v>
      </c>
      <c r="G160" s="11" t="s">
        <v>85</v>
      </c>
      <c r="H160" s="60">
        <v>1</v>
      </c>
      <c r="I160" s="61">
        <v>19.2</v>
      </c>
      <c r="J160" s="61">
        <v>3.6166666666666667</v>
      </c>
      <c r="K160" s="61">
        <v>20.399999999999999</v>
      </c>
      <c r="L160" s="61">
        <v>27.272727272727273</v>
      </c>
      <c r="M160" s="62">
        <v>0.43842873099277802</v>
      </c>
    </row>
    <row r="161" spans="1:13" ht="15">
      <c r="A161" s="10">
        <v>27</v>
      </c>
      <c r="B161" s="10">
        <v>14</v>
      </c>
      <c r="C161" s="10">
        <v>17</v>
      </c>
      <c r="D161" s="10">
        <v>18</v>
      </c>
      <c r="E161" s="10">
        <v>33</v>
      </c>
      <c r="F161" s="10">
        <f t="shared" si="2"/>
        <v>22</v>
      </c>
      <c r="G161" s="11" t="s">
        <v>99</v>
      </c>
      <c r="H161" s="60">
        <v>1</v>
      </c>
      <c r="I161" s="61">
        <v>17.899999999999999</v>
      </c>
      <c r="J161" s="61">
        <v>2.0583333333333336</v>
      </c>
      <c r="K161" s="61">
        <v>19.399999999999999</v>
      </c>
      <c r="L161" s="61">
        <v>29.083333333333332</v>
      </c>
      <c r="M161" s="62">
        <v>0.4380977401568299</v>
      </c>
    </row>
    <row r="162" spans="1:13" ht="15">
      <c r="A162" s="10">
        <v>11</v>
      </c>
      <c r="B162" s="10">
        <v>13</v>
      </c>
      <c r="C162" s="10">
        <v>15</v>
      </c>
      <c r="D162" s="10">
        <v>11</v>
      </c>
      <c r="E162" s="10">
        <v>16</v>
      </c>
      <c r="F162" s="10">
        <f t="shared" si="2"/>
        <v>23</v>
      </c>
      <c r="G162" s="11" t="s">
        <v>89</v>
      </c>
      <c r="H162" s="60">
        <v>1</v>
      </c>
      <c r="I162" s="61">
        <v>18</v>
      </c>
      <c r="J162" s="61">
        <v>2.0166666666666666</v>
      </c>
      <c r="K162" s="61">
        <v>17.399999999999999</v>
      </c>
      <c r="L162" s="61">
        <v>30.285714285714285</v>
      </c>
      <c r="M162" s="62">
        <v>0.43407598996496005</v>
      </c>
    </row>
    <row r="163" spans="1:13" ht="15">
      <c r="A163" s="10">
        <v>32</v>
      </c>
      <c r="B163" s="10">
        <v>19</v>
      </c>
      <c r="C163" s="10">
        <v>56</v>
      </c>
      <c r="D163" s="10">
        <v>31</v>
      </c>
      <c r="E163" s="10">
        <v>9</v>
      </c>
      <c r="F163" s="10">
        <f t="shared" si="2"/>
        <v>24</v>
      </c>
      <c r="G163" s="11" t="s">
        <v>159</v>
      </c>
      <c r="H163" s="60">
        <v>0.94827586206896552</v>
      </c>
      <c r="I163" s="61">
        <v>16</v>
      </c>
      <c r="J163" s="61">
        <v>1.75</v>
      </c>
      <c r="K163" s="61">
        <v>18.399999999999999</v>
      </c>
      <c r="L163" s="61">
        <v>29.866666666666667</v>
      </c>
      <c r="M163" s="62">
        <v>0.42372782608720055</v>
      </c>
    </row>
    <row r="164" spans="1:13" ht="15">
      <c r="A164" s="10">
        <v>51</v>
      </c>
      <c r="B164" s="10">
        <v>31</v>
      </c>
      <c r="C164" s="10">
        <v>9</v>
      </c>
      <c r="D164" s="10">
        <v>15</v>
      </c>
      <c r="E164" s="10">
        <v>27</v>
      </c>
      <c r="F164" s="10">
        <f t="shared" si="2"/>
        <v>25</v>
      </c>
      <c r="G164" s="11" t="s">
        <v>100</v>
      </c>
      <c r="H164" s="60">
        <v>1</v>
      </c>
      <c r="I164" s="61">
        <v>16.454545454545453</v>
      </c>
      <c r="J164" s="61">
        <v>1.8333333333333333</v>
      </c>
      <c r="K164" s="61">
        <v>18.399999999999999</v>
      </c>
      <c r="L164" s="61">
        <v>27.076923076923077</v>
      </c>
      <c r="M164" s="62">
        <v>0.42287030722310526</v>
      </c>
    </row>
    <row r="165" spans="1:13" ht="15">
      <c r="A165" s="10">
        <v>46</v>
      </c>
      <c r="B165" s="10">
        <v>49</v>
      </c>
      <c r="C165" s="10">
        <v>41</v>
      </c>
      <c r="D165" s="10">
        <v>35</v>
      </c>
      <c r="E165" s="10">
        <v>14</v>
      </c>
      <c r="F165" s="10">
        <f t="shared" si="2"/>
        <v>26</v>
      </c>
      <c r="G165" s="11" t="s">
        <v>109</v>
      </c>
      <c r="H165" s="60">
        <v>1</v>
      </c>
      <c r="I165" s="61">
        <v>15.600000000000001</v>
      </c>
      <c r="J165" s="61">
        <v>0.79166666666666663</v>
      </c>
      <c r="K165" s="61">
        <v>20.399999999999999</v>
      </c>
      <c r="L165" s="61">
        <v>25.09090909090909</v>
      </c>
      <c r="M165" s="62">
        <v>0.42136293998162266</v>
      </c>
    </row>
    <row r="166" spans="1:13" ht="15">
      <c r="A166" s="10">
        <v>25</v>
      </c>
      <c r="B166" s="10">
        <v>44</v>
      </c>
      <c r="C166" s="10">
        <v>53</v>
      </c>
      <c r="D166" s="10">
        <v>23</v>
      </c>
      <c r="E166" s="10">
        <v>11</v>
      </c>
      <c r="F166" s="10">
        <f t="shared" si="2"/>
        <v>27</v>
      </c>
      <c r="G166" s="11" t="s">
        <v>176</v>
      </c>
      <c r="H166" s="60">
        <v>1</v>
      </c>
      <c r="I166" s="61">
        <v>15.866666666666667</v>
      </c>
      <c r="J166" s="61">
        <v>0.7583333333333333</v>
      </c>
      <c r="K166" s="61">
        <v>18.399999999999999</v>
      </c>
      <c r="L166" s="61">
        <v>26.857142857142858</v>
      </c>
      <c r="M166" s="62">
        <v>0.41996033390537801</v>
      </c>
    </row>
    <row r="167" spans="1:13" ht="15">
      <c r="A167" s="10">
        <v>21</v>
      </c>
      <c r="B167" s="10">
        <v>16</v>
      </c>
      <c r="C167" s="10">
        <v>13</v>
      </c>
      <c r="D167" s="10">
        <v>19</v>
      </c>
      <c r="E167" s="10">
        <v>12</v>
      </c>
      <c r="F167" s="10">
        <f t="shared" si="2"/>
        <v>28</v>
      </c>
      <c r="G167" s="11" t="s">
        <v>115</v>
      </c>
      <c r="H167" s="60">
        <v>1</v>
      </c>
      <c r="I167" s="61">
        <v>17.2</v>
      </c>
      <c r="J167" s="61">
        <v>0.98809523809523814</v>
      </c>
      <c r="K167" s="61">
        <v>18.399999999999999</v>
      </c>
      <c r="L167" s="61">
        <v>26.352941176470587</v>
      </c>
      <c r="M167" s="62">
        <v>0.41976006570365243</v>
      </c>
    </row>
    <row r="168" spans="1:13" ht="15">
      <c r="A168" s="10">
        <v>45</v>
      </c>
      <c r="B168" s="10">
        <v>58</v>
      </c>
      <c r="C168" s="10">
        <v>48</v>
      </c>
      <c r="D168" s="10">
        <v>40</v>
      </c>
      <c r="E168" s="10">
        <v>41</v>
      </c>
      <c r="F168" s="10">
        <f t="shared" si="2"/>
        <v>29</v>
      </c>
      <c r="G168" s="11" t="s">
        <v>132</v>
      </c>
      <c r="H168" s="60">
        <v>1</v>
      </c>
      <c r="I168" s="61">
        <v>14</v>
      </c>
      <c r="J168" s="61">
        <v>1.7250000000000001</v>
      </c>
      <c r="K168" s="61">
        <v>19.100000000000001</v>
      </c>
      <c r="L168" s="61">
        <v>26.142857142857142</v>
      </c>
      <c r="M168" s="62">
        <v>0.41890125894050384</v>
      </c>
    </row>
    <row r="169" spans="1:13" ht="15">
      <c r="A169" s="10">
        <v>47</v>
      </c>
      <c r="B169" s="10">
        <v>29</v>
      </c>
      <c r="C169" s="10">
        <v>42</v>
      </c>
      <c r="D169" s="10">
        <v>26</v>
      </c>
      <c r="E169" s="10">
        <v>42</v>
      </c>
      <c r="F169" s="10">
        <f t="shared" si="2"/>
        <v>30</v>
      </c>
      <c r="G169" s="11" t="s">
        <v>130</v>
      </c>
      <c r="H169" s="60">
        <v>1</v>
      </c>
      <c r="I169" s="61">
        <v>14</v>
      </c>
      <c r="J169" s="61">
        <v>1.7916666666666665</v>
      </c>
      <c r="K169" s="61">
        <v>13.399999999999999</v>
      </c>
      <c r="L169" s="61">
        <v>30</v>
      </c>
      <c r="M169" s="62">
        <v>0.40912383353025944</v>
      </c>
    </row>
    <row r="170" spans="1:13" ht="15">
      <c r="A170" s="10">
        <v>20</v>
      </c>
      <c r="B170" s="10">
        <v>5</v>
      </c>
      <c r="C170" s="10">
        <v>11</v>
      </c>
      <c r="D170" s="10">
        <v>21</v>
      </c>
      <c r="E170" s="10">
        <v>39</v>
      </c>
      <c r="F170" s="10">
        <f t="shared" si="2"/>
        <v>31</v>
      </c>
      <c r="G170" s="11" t="s">
        <v>87</v>
      </c>
      <c r="H170" s="60">
        <v>1</v>
      </c>
      <c r="I170" s="61">
        <v>16</v>
      </c>
      <c r="J170" s="61">
        <v>2.6666666666666665</v>
      </c>
      <c r="K170" s="61">
        <v>18.399999999999999</v>
      </c>
      <c r="L170" s="61">
        <v>23.387096774193548</v>
      </c>
      <c r="M170" s="62">
        <v>0.40755164107210212</v>
      </c>
    </row>
    <row r="171" spans="1:13" ht="15">
      <c r="A171" s="10">
        <v>17</v>
      </c>
      <c r="B171" s="10">
        <v>21</v>
      </c>
      <c r="C171" s="10">
        <v>8</v>
      </c>
      <c r="D171" s="10">
        <v>24</v>
      </c>
      <c r="E171" s="10">
        <v>38</v>
      </c>
      <c r="F171" s="10">
        <f t="shared" si="2"/>
        <v>32</v>
      </c>
      <c r="G171" s="11" t="s">
        <v>112</v>
      </c>
      <c r="H171" s="60">
        <v>1</v>
      </c>
      <c r="I171" s="61">
        <v>11</v>
      </c>
      <c r="J171" s="61">
        <v>2.6666666666666665</v>
      </c>
      <c r="K171" s="61">
        <v>19.2</v>
      </c>
      <c r="L171" s="61">
        <v>23.333333333333332</v>
      </c>
      <c r="M171" s="62">
        <v>0.40470319011109107</v>
      </c>
    </row>
    <row r="172" spans="1:13" ht="15">
      <c r="A172" s="10">
        <v>28</v>
      </c>
      <c r="B172" s="10">
        <v>54</v>
      </c>
      <c r="C172" s="10">
        <v>28</v>
      </c>
      <c r="D172" s="10">
        <v>48</v>
      </c>
      <c r="E172" s="10">
        <v>32</v>
      </c>
      <c r="F172" s="10">
        <f t="shared" ref="F172:F202" si="3">RANK((M172),($M$140:$M$202))</f>
        <v>33</v>
      </c>
      <c r="G172" s="11" t="s">
        <v>126</v>
      </c>
      <c r="H172" s="60">
        <v>0.86956521739130432</v>
      </c>
      <c r="I172" s="61">
        <v>14.611111111111111</v>
      </c>
      <c r="J172" s="61">
        <v>1.8888888888888888</v>
      </c>
      <c r="K172" s="61">
        <v>14.399999999999999</v>
      </c>
      <c r="L172" s="61">
        <v>33.421052631578945</v>
      </c>
      <c r="M172" s="62">
        <v>0.40308514949304064</v>
      </c>
    </row>
    <row r="173" spans="1:13" ht="15">
      <c r="A173" s="10">
        <v>44</v>
      </c>
      <c r="B173" s="10">
        <v>36</v>
      </c>
      <c r="C173" s="10">
        <v>31</v>
      </c>
      <c r="D173" s="10">
        <v>43</v>
      </c>
      <c r="E173" s="10">
        <v>28</v>
      </c>
      <c r="F173" s="10">
        <f t="shared" si="3"/>
        <v>34</v>
      </c>
      <c r="G173" s="11" t="s">
        <v>114</v>
      </c>
      <c r="H173" s="60">
        <v>1</v>
      </c>
      <c r="I173" s="61">
        <v>11.888888888888889</v>
      </c>
      <c r="J173" s="61">
        <v>0.81666666666666665</v>
      </c>
      <c r="K173" s="61">
        <v>17.399999999999999</v>
      </c>
      <c r="L173" s="61">
        <v>25</v>
      </c>
      <c r="M173" s="62">
        <v>0.40249920800129396</v>
      </c>
    </row>
    <row r="174" spans="1:13" ht="15">
      <c r="A174" s="10">
        <v>42</v>
      </c>
      <c r="B174" s="10">
        <v>63</v>
      </c>
      <c r="C174" s="10">
        <v>12</v>
      </c>
      <c r="D174" s="10">
        <v>30</v>
      </c>
      <c r="E174" s="10">
        <v>31</v>
      </c>
      <c r="F174" s="10">
        <f t="shared" si="3"/>
        <v>35</v>
      </c>
      <c r="G174" s="11" t="s">
        <v>139</v>
      </c>
      <c r="H174" s="60">
        <v>1</v>
      </c>
      <c r="I174" s="61">
        <v>10.75</v>
      </c>
      <c r="J174" s="61">
        <v>3.25</v>
      </c>
      <c r="K174" s="61">
        <v>17.149999999999999</v>
      </c>
      <c r="L174" s="61">
        <v>24.333333333333332</v>
      </c>
      <c r="M174" s="62">
        <v>0.39986540539760246</v>
      </c>
    </row>
    <row r="175" spans="1:13" ht="15">
      <c r="A175" s="10">
        <v>6</v>
      </c>
      <c r="B175" s="10">
        <v>6</v>
      </c>
      <c r="C175" s="10">
        <v>61</v>
      </c>
      <c r="D175" s="10">
        <v>44</v>
      </c>
      <c r="E175" s="10">
        <v>36</v>
      </c>
      <c r="F175" s="10">
        <f t="shared" si="3"/>
        <v>36</v>
      </c>
      <c r="G175" s="11" t="s">
        <v>83</v>
      </c>
      <c r="H175" s="60">
        <v>0.97058823529411764</v>
      </c>
      <c r="I175" s="61">
        <v>12</v>
      </c>
      <c r="J175" s="61">
        <v>2.1708333333333334</v>
      </c>
      <c r="K175" s="61">
        <v>11.866666666666665</v>
      </c>
      <c r="L175" s="61">
        <v>30.777777777777779</v>
      </c>
      <c r="M175" s="62">
        <v>0.39739758895038324</v>
      </c>
    </row>
    <row r="176" spans="1:13" ht="15">
      <c r="A176" s="10">
        <v>24</v>
      </c>
      <c r="B176" s="10">
        <v>30</v>
      </c>
      <c r="C176" s="10">
        <v>27</v>
      </c>
      <c r="D176" s="10">
        <v>34</v>
      </c>
      <c r="E176" s="10">
        <v>13</v>
      </c>
      <c r="F176" s="10">
        <f t="shared" si="3"/>
        <v>37</v>
      </c>
      <c r="G176" s="11" t="s">
        <v>88</v>
      </c>
      <c r="H176" s="60">
        <v>1</v>
      </c>
      <c r="I176" s="61">
        <v>16.18181818181818</v>
      </c>
      <c r="J176" s="61">
        <v>1.35</v>
      </c>
      <c r="K176" s="61">
        <v>16.200000000000003</v>
      </c>
      <c r="L176" s="61">
        <v>22.90909090909091</v>
      </c>
      <c r="M176" s="62">
        <v>0.39409812869003091</v>
      </c>
    </row>
    <row r="177" spans="1:13" ht="15">
      <c r="A177" s="10">
        <v>7</v>
      </c>
      <c r="B177" s="10">
        <v>25</v>
      </c>
      <c r="C177" s="10">
        <v>38</v>
      </c>
      <c r="D177" s="10">
        <v>14</v>
      </c>
      <c r="E177" s="10">
        <v>15</v>
      </c>
      <c r="F177" s="10">
        <f t="shared" si="3"/>
        <v>38</v>
      </c>
      <c r="G177" s="11" t="s">
        <v>97</v>
      </c>
      <c r="H177" s="60">
        <v>1</v>
      </c>
      <c r="I177" s="61">
        <v>12</v>
      </c>
      <c r="J177" s="61">
        <v>1.2117424242424242</v>
      </c>
      <c r="K177" s="61">
        <v>15.309090909090909</v>
      </c>
      <c r="L177" s="61">
        <v>24</v>
      </c>
      <c r="M177" s="62">
        <v>0.38920174501483362</v>
      </c>
    </row>
    <row r="178" spans="1:13" ht="15">
      <c r="A178" s="10">
        <v>8</v>
      </c>
      <c r="B178" s="10">
        <v>23</v>
      </c>
      <c r="C178" s="10">
        <v>7</v>
      </c>
      <c r="D178" s="10">
        <v>13</v>
      </c>
      <c r="E178" s="10">
        <v>24</v>
      </c>
      <c r="F178" s="10">
        <f t="shared" si="3"/>
        <v>39</v>
      </c>
      <c r="G178" s="11" t="s">
        <v>118</v>
      </c>
      <c r="H178" s="60">
        <v>1</v>
      </c>
      <c r="I178" s="61">
        <v>9</v>
      </c>
      <c r="J178" s="61">
        <v>1.4166666666666665</v>
      </c>
      <c r="K178" s="61">
        <v>16.399999999999999</v>
      </c>
      <c r="L178" s="61">
        <v>23.6</v>
      </c>
      <c r="M178" s="62">
        <v>0.38897815913834055</v>
      </c>
    </row>
    <row r="179" spans="1:13" ht="15">
      <c r="A179" s="10">
        <v>38</v>
      </c>
      <c r="B179" s="10">
        <v>37</v>
      </c>
      <c r="C179" s="10">
        <v>54</v>
      </c>
      <c r="D179" s="10">
        <v>49</v>
      </c>
      <c r="E179" s="10">
        <v>35</v>
      </c>
      <c r="F179" s="10">
        <f t="shared" si="3"/>
        <v>40</v>
      </c>
      <c r="G179" s="11" t="s">
        <v>110</v>
      </c>
      <c r="H179" s="60">
        <v>0.92592592592592593</v>
      </c>
      <c r="I179" s="61">
        <v>14.588235294117647</v>
      </c>
      <c r="J179" s="61">
        <v>0.76</v>
      </c>
      <c r="K179" s="61">
        <v>11.2</v>
      </c>
      <c r="L179" s="61">
        <v>29.571428571428573</v>
      </c>
      <c r="M179" s="62">
        <v>0.3819054236444549</v>
      </c>
    </row>
    <row r="180" spans="1:13" ht="15">
      <c r="A180" s="10">
        <v>30</v>
      </c>
      <c r="B180" s="10">
        <v>15</v>
      </c>
      <c r="C180" s="10">
        <v>10</v>
      </c>
      <c r="D180" s="10">
        <v>20</v>
      </c>
      <c r="E180" s="10">
        <v>25</v>
      </c>
      <c r="F180" s="10">
        <f t="shared" si="3"/>
        <v>41</v>
      </c>
      <c r="G180" s="11" t="s">
        <v>94</v>
      </c>
      <c r="H180" s="60">
        <v>1</v>
      </c>
      <c r="I180" s="61">
        <v>18</v>
      </c>
      <c r="J180" s="61">
        <v>0.8</v>
      </c>
      <c r="K180" s="61">
        <v>18.399999999999999</v>
      </c>
      <c r="L180" s="61">
        <v>17</v>
      </c>
      <c r="M180" s="62">
        <v>0.38075353698949682</v>
      </c>
    </row>
    <row r="181" spans="1:13" ht="15">
      <c r="A181" s="10">
        <v>53</v>
      </c>
      <c r="B181" s="10">
        <v>56</v>
      </c>
      <c r="C181" s="10">
        <v>34</v>
      </c>
      <c r="D181" s="10">
        <v>27</v>
      </c>
      <c r="E181" s="10">
        <v>49</v>
      </c>
      <c r="F181" s="10">
        <f t="shared" si="3"/>
        <v>42</v>
      </c>
      <c r="G181" s="11" t="s">
        <v>133</v>
      </c>
      <c r="H181" s="60">
        <v>1</v>
      </c>
      <c r="I181" s="61">
        <v>14</v>
      </c>
      <c r="J181" s="61">
        <v>1.7</v>
      </c>
      <c r="K181" s="61">
        <v>18.399999999999999</v>
      </c>
      <c r="L181" s="61">
        <v>17.81818181818182</v>
      </c>
      <c r="M181" s="62">
        <v>0.38022262148278702</v>
      </c>
    </row>
    <row r="182" spans="1:13" ht="15">
      <c r="A182" s="10">
        <v>18</v>
      </c>
      <c r="B182" s="10">
        <v>18</v>
      </c>
      <c r="C182" s="10">
        <v>21</v>
      </c>
      <c r="D182" s="10">
        <v>28</v>
      </c>
      <c r="E182" s="10">
        <v>43</v>
      </c>
      <c r="F182" s="10">
        <f t="shared" si="3"/>
        <v>43</v>
      </c>
      <c r="G182" s="11" t="s">
        <v>106</v>
      </c>
      <c r="H182" s="60">
        <v>1</v>
      </c>
      <c r="I182" s="61">
        <v>15.2</v>
      </c>
      <c r="J182" s="61">
        <v>1.75</v>
      </c>
      <c r="K182" s="61">
        <v>15.2</v>
      </c>
      <c r="L182" s="61">
        <v>20.333333333333332</v>
      </c>
      <c r="M182" s="62">
        <v>0.37774972499907172</v>
      </c>
    </row>
    <row r="183" spans="1:13" ht="15">
      <c r="A183" s="10">
        <v>13</v>
      </c>
      <c r="B183" s="10">
        <v>22</v>
      </c>
      <c r="C183" s="10">
        <v>19</v>
      </c>
      <c r="D183" s="10">
        <v>17</v>
      </c>
      <c r="E183" s="10">
        <v>19</v>
      </c>
      <c r="F183" s="10">
        <f t="shared" si="3"/>
        <v>44</v>
      </c>
      <c r="G183" s="11" t="s">
        <v>92</v>
      </c>
      <c r="H183" s="60">
        <v>1</v>
      </c>
      <c r="I183" s="61">
        <v>15.818181818181818</v>
      </c>
      <c r="J183" s="61">
        <v>0.8666666666666667</v>
      </c>
      <c r="K183" s="61">
        <v>12.290909090909089</v>
      </c>
      <c r="L183" s="61">
        <v>23.024390243902438</v>
      </c>
      <c r="M183" s="62">
        <v>0.37556138657013871</v>
      </c>
    </row>
    <row r="184" spans="1:13" ht="15">
      <c r="A184" s="10" t="s">
        <v>157</v>
      </c>
      <c r="B184" s="10">
        <v>35</v>
      </c>
      <c r="C184" s="10">
        <v>44</v>
      </c>
      <c r="D184" s="10">
        <v>51</v>
      </c>
      <c r="E184" s="10">
        <v>50</v>
      </c>
      <c r="F184" s="10">
        <f t="shared" si="3"/>
        <v>45</v>
      </c>
      <c r="G184" s="11" t="s">
        <v>117</v>
      </c>
      <c r="H184" s="60">
        <v>1</v>
      </c>
      <c r="I184" s="61">
        <v>14.290909090909089</v>
      </c>
      <c r="J184" s="61">
        <v>0.83333333333333326</v>
      </c>
      <c r="K184" s="61">
        <v>17.545454545454543</v>
      </c>
      <c r="L184" s="61">
        <v>16.75</v>
      </c>
      <c r="M184" s="62">
        <v>0.37111181795552761</v>
      </c>
    </row>
    <row r="185" spans="1:13" ht="15">
      <c r="A185" s="10">
        <v>54</v>
      </c>
      <c r="B185" s="10">
        <v>39</v>
      </c>
      <c r="C185" s="10">
        <v>55</v>
      </c>
      <c r="D185" s="10">
        <v>32</v>
      </c>
      <c r="E185" s="10">
        <v>45</v>
      </c>
      <c r="F185" s="10">
        <f t="shared" si="3"/>
        <v>46</v>
      </c>
      <c r="G185" s="11" t="s">
        <v>102</v>
      </c>
      <c r="H185" s="60">
        <v>1</v>
      </c>
      <c r="I185" s="61">
        <v>14</v>
      </c>
      <c r="J185" s="61">
        <v>0.75</v>
      </c>
      <c r="K185" s="61">
        <v>17.2</v>
      </c>
      <c r="L185" s="61">
        <v>14.13953488372093</v>
      </c>
      <c r="M185" s="62">
        <v>0.35794898466656183</v>
      </c>
    </row>
    <row r="186" spans="1:13" ht="15">
      <c r="A186" s="10">
        <v>50</v>
      </c>
      <c r="B186" s="10">
        <v>55</v>
      </c>
      <c r="C186" s="10">
        <v>51</v>
      </c>
      <c r="D186" s="10">
        <v>60</v>
      </c>
      <c r="E186" s="10">
        <v>47</v>
      </c>
      <c r="F186" s="10">
        <f t="shared" si="3"/>
        <v>47</v>
      </c>
      <c r="G186" s="11" t="s">
        <v>134</v>
      </c>
      <c r="H186" s="60">
        <v>1</v>
      </c>
      <c r="I186" s="61">
        <v>14</v>
      </c>
      <c r="J186" s="61">
        <v>0.70833333333333326</v>
      </c>
      <c r="K186" s="61">
        <v>11</v>
      </c>
      <c r="L186" s="61">
        <v>20.477777777777778</v>
      </c>
      <c r="M186" s="62">
        <v>0.35630100130559439</v>
      </c>
    </row>
    <row r="187" spans="1:13" ht="15">
      <c r="A187" s="10">
        <v>34</v>
      </c>
      <c r="B187" s="10">
        <v>26</v>
      </c>
      <c r="C187" s="10">
        <v>18</v>
      </c>
      <c r="D187" s="10">
        <v>16</v>
      </c>
      <c r="E187" s="10">
        <v>59</v>
      </c>
      <c r="F187" s="10">
        <f t="shared" si="3"/>
        <v>48</v>
      </c>
      <c r="G187" s="11" t="s">
        <v>125</v>
      </c>
      <c r="H187" s="60">
        <v>1</v>
      </c>
      <c r="I187" s="61">
        <v>15</v>
      </c>
      <c r="J187" s="61">
        <v>1.75</v>
      </c>
      <c r="K187" s="61">
        <v>14.2</v>
      </c>
      <c r="L187" s="61">
        <v>16</v>
      </c>
      <c r="M187" s="62">
        <v>0.35444946150388723</v>
      </c>
    </row>
    <row r="188" spans="1:13" ht="15">
      <c r="A188" s="10">
        <v>29</v>
      </c>
      <c r="B188" s="10">
        <v>24</v>
      </c>
      <c r="C188" s="10">
        <v>37</v>
      </c>
      <c r="D188" s="10">
        <v>36</v>
      </c>
      <c r="E188" s="10">
        <v>37</v>
      </c>
      <c r="F188" s="10">
        <f t="shared" si="3"/>
        <v>49</v>
      </c>
      <c r="G188" s="11" t="s">
        <v>104</v>
      </c>
      <c r="H188" s="60">
        <v>0.97402597402597402</v>
      </c>
      <c r="I188" s="61">
        <v>11.6</v>
      </c>
      <c r="J188" s="61">
        <v>2.1666666666666665</v>
      </c>
      <c r="K188" s="61">
        <v>14.4</v>
      </c>
      <c r="L188" s="61">
        <v>16.888888888888889</v>
      </c>
      <c r="M188" s="62">
        <v>0.35014854438940968</v>
      </c>
    </row>
    <row r="189" spans="1:13" ht="15">
      <c r="A189" s="10">
        <v>36</v>
      </c>
      <c r="B189" s="10">
        <v>11</v>
      </c>
      <c r="C189" s="10">
        <v>52</v>
      </c>
      <c r="D189" s="10">
        <v>59</v>
      </c>
      <c r="E189" s="10">
        <v>52</v>
      </c>
      <c r="F189" s="10">
        <f t="shared" si="3"/>
        <v>50</v>
      </c>
      <c r="G189" s="11" t="s">
        <v>119</v>
      </c>
      <c r="H189" s="60">
        <v>1</v>
      </c>
      <c r="I189" s="61">
        <v>8</v>
      </c>
      <c r="J189" s="61">
        <v>1.375</v>
      </c>
      <c r="K189" s="61">
        <v>6.2</v>
      </c>
      <c r="L189" s="61">
        <v>25.055555555555557</v>
      </c>
      <c r="M189" s="62">
        <v>0.34685834186281683</v>
      </c>
    </row>
    <row r="190" spans="1:13" ht="15">
      <c r="A190" s="10">
        <v>49</v>
      </c>
      <c r="B190" s="10">
        <v>42</v>
      </c>
      <c r="C190" s="10">
        <v>23</v>
      </c>
      <c r="D190" s="10">
        <v>29</v>
      </c>
      <c r="E190" s="10">
        <v>59</v>
      </c>
      <c r="F190" s="10">
        <f t="shared" si="3"/>
        <v>51</v>
      </c>
      <c r="G190" s="11" t="s">
        <v>86</v>
      </c>
      <c r="H190" s="60">
        <v>1</v>
      </c>
      <c r="I190" s="61">
        <v>15.2</v>
      </c>
      <c r="J190" s="61">
        <v>1.25</v>
      </c>
      <c r="K190" s="61">
        <v>6.2</v>
      </c>
      <c r="L190" s="61">
        <v>22.253521126760564</v>
      </c>
      <c r="M190" s="62">
        <v>0.34387246874138555</v>
      </c>
    </row>
    <row r="191" spans="1:13" ht="15">
      <c r="A191" s="10" t="s">
        <v>157</v>
      </c>
      <c r="B191" s="10">
        <v>62</v>
      </c>
      <c r="C191" s="10">
        <v>60</v>
      </c>
      <c r="D191" s="10">
        <v>55</v>
      </c>
      <c r="E191" s="10">
        <v>51</v>
      </c>
      <c r="F191" s="10">
        <f t="shared" si="3"/>
        <v>52</v>
      </c>
      <c r="G191" s="11" t="s">
        <v>136</v>
      </c>
      <c r="H191" s="60">
        <v>1</v>
      </c>
      <c r="I191" s="61">
        <v>10</v>
      </c>
      <c r="J191" s="61">
        <v>1.5166666666666666</v>
      </c>
      <c r="K191" s="61">
        <v>10.399999999999999</v>
      </c>
      <c r="L191" s="61">
        <v>16</v>
      </c>
      <c r="M191" s="62">
        <v>0.33036394803577956</v>
      </c>
    </row>
    <row r="192" spans="1:13" ht="15">
      <c r="A192" s="10">
        <v>26</v>
      </c>
      <c r="B192" s="10">
        <v>40</v>
      </c>
      <c r="C192" s="10">
        <v>49</v>
      </c>
      <c r="D192" s="10">
        <v>53</v>
      </c>
      <c r="E192" s="10">
        <v>55</v>
      </c>
      <c r="F192" s="10">
        <f t="shared" si="3"/>
        <v>53</v>
      </c>
      <c r="G192" s="11" t="s">
        <v>123</v>
      </c>
      <c r="H192" s="60">
        <v>0.84745762711864403</v>
      </c>
      <c r="I192" s="61">
        <v>8</v>
      </c>
      <c r="J192" s="61">
        <v>1.25</v>
      </c>
      <c r="K192" s="61">
        <v>14</v>
      </c>
      <c r="L192" s="61">
        <v>18.157894736842106</v>
      </c>
      <c r="M192" s="62">
        <v>0.32279941614095453</v>
      </c>
    </row>
    <row r="193" spans="1:14" ht="15">
      <c r="A193" s="10">
        <v>55</v>
      </c>
      <c r="B193" s="10">
        <v>57</v>
      </c>
      <c r="C193" s="10">
        <v>59</v>
      </c>
      <c r="D193" s="10">
        <v>57</v>
      </c>
      <c r="E193" s="10">
        <v>57</v>
      </c>
      <c r="F193" s="10">
        <f t="shared" si="3"/>
        <v>54</v>
      </c>
      <c r="G193" s="11" t="s">
        <v>135</v>
      </c>
      <c r="H193" s="60">
        <v>0.98630136986301364</v>
      </c>
      <c r="I193" s="61">
        <v>9.4666666666666668</v>
      </c>
      <c r="J193" s="61">
        <v>1.7333333333333334</v>
      </c>
      <c r="K193" s="61">
        <v>14.6</v>
      </c>
      <c r="L193" s="61">
        <v>10</v>
      </c>
      <c r="M193" s="62">
        <v>0.32102303911735319</v>
      </c>
    </row>
    <row r="194" spans="1:14" ht="15">
      <c r="A194" s="10" t="s">
        <v>157</v>
      </c>
      <c r="B194" s="10">
        <v>43</v>
      </c>
      <c r="C194" s="10">
        <v>32</v>
      </c>
      <c r="D194" s="10">
        <v>52</v>
      </c>
      <c r="E194" s="10">
        <v>56</v>
      </c>
      <c r="F194" s="10">
        <f t="shared" si="3"/>
        <v>55</v>
      </c>
      <c r="G194" s="11" t="s">
        <v>121</v>
      </c>
      <c r="H194" s="60">
        <v>0.91304347826086951</v>
      </c>
      <c r="I194" s="61">
        <v>0</v>
      </c>
      <c r="J194" s="61">
        <v>0</v>
      </c>
      <c r="K194" s="61">
        <v>0</v>
      </c>
      <c r="L194" s="61">
        <v>31</v>
      </c>
      <c r="M194" s="62">
        <v>0.31452358926919521</v>
      </c>
    </row>
    <row r="195" spans="1:14" ht="15">
      <c r="A195" s="10">
        <v>12</v>
      </c>
      <c r="B195" s="10">
        <v>34</v>
      </c>
      <c r="C195" s="10">
        <v>29</v>
      </c>
      <c r="D195" s="10">
        <v>37</v>
      </c>
      <c r="E195" s="10">
        <v>21</v>
      </c>
      <c r="F195" s="10">
        <f t="shared" si="3"/>
        <v>56</v>
      </c>
      <c r="G195" s="11" t="s">
        <v>93</v>
      </c>
      <c r="H195" s="60">
        <v>1</v>
      </c>
      <c r="I195" s="61">
        <v>0</v>
      </c>
      <c r="J195" s="61">
        <v>0</v>
      </c>
      <c r="K195" s="61">
        <v>0</v>
      </c>
      <c r="L195" s="61">
        <v>25.46153846153846</v>
      </c>
      <c r="M195" s="62">
        <v>0.30834697217675944</v>
      </c>
    </row>
    <row r="196" spans="1:14" ht="15">
      <c r="A196" s="10">
        <v>33</v>
      </c>
      <c r="B196" s="10">
        <v>59</v>
      </c>
      <c r="C196" s="10">
        <v>46</v>
      </c>
      <c r="D196" s="10">
        <v>58</v>
      </c>
      <c r="E196" s="10">
        <v>54</v>
      </c>
      <c r="F196" s="10">
        <f t="shared" si="3"/>
        <v>57</v>
      </c>
      <c r="G196" s="11" t="s">
        <v>129</v>
      </c>
      <c r="H196" s="60">
        <v>1</v>
      </c>
      <c r="I196" s="61">
        <v>7.2</v>
      </c>
      <c r="J196" s="61">
        <v>0.70833333333333326</v>
      </c>
      <c r="K196" s="61">
        <v>3</v>
      </c>
      <c r="L196" s="61">
        <v>18.352941176470587</v>
      </c>
      <c r="M196" s="62">
        <v>0.3018162074041103</v>
      </c>
    </row>
    <row r="197" spans="1:14" ht="15">
      <c r="A197" s="10">
        <v>43</v>
      </c>
      <c r="B197" s="10">
        <v>32</v>
      </c>
      <c r="C197" s="10">
        <v>50</v>
      </c>
      <c r="D197" s="10">
        <v>41</v>
      </c>
      <c r="E197" s="10">
        <v>34</v>
      </c>
      <c r="F197" s="10">
        <f t="shared" si="3"/>
        <v>58</v>
      </c>
      <c r="G197" s="11" t="s">
        <v>120</v>
      </c>
      <c r="H197" s="60">
        <v>0.70192307692307687</v>
      </c>
      <c r="I197" s="61">
        <v>11</v>
      </c>
      <c r="J197" s="61">
        <v>0.44999999999999996</v>
      </c>
      <c r="K197" s="61">
        <v>13.4</v>
      </c>
      <c r="L197" s="61">
        <v>16</v>
      </c>
      <c r="M197" s="62">
        <v>0.28461100010525808</v>
      </c>
    </row>
    <row r="198" spans="1:14" ht="15">
      <c r="A198" s="10">
        <v>57</v>
      </c>
      <c r="B198" s="10">
        <v>61</v>
      </c>
      <c r="C198" s="10">
        <v>43</v>
      </c>
      <c r="D198" s="10">
        <v>56</v>
      </c>
      <c r="E198" s="10">
        <v>58</v>
      </c>
      <c r="F198" s="10">
        <f t="shared" si="3"/>
        <v>59</v>
      </c>
      <c r="G198" s="11" t="s">
        <v>137</v>
      </c>
      <c r="H198" s="60">
        <v>0.32291666666666669</v>
      </c>
      <c r="I198" s="61">
        <v>10.25</v>
      </c>
      <c r="J198" s="61">
        <v>0.7024999999999999</v>
      </c>
      <c r="K198" s="61">
        <v>6.5</v>
      </c>
      <c r="L198" s="61">
        <v>30.029411764705884</v>
      </c>
      <c r="M198" s="62">
        <v>0.23605583656785081</v>
      </c>
    </row>
    <row r="199" spans="1:14" ht="15">
      <c r="A199" s="10">
        <v>56</v>
      </c>
      <c r="B199" s="10">
        <v>50</v>
      </c>
      <c r="C199" s="10">
        <v>47</v>
      </c>
      <c r="D199" s="10">
        <v>60</v>
      </c>
      <c r="E199" s="10">
        <v>48</v>
      </c>
      <c r="F199" s="10">
        <f t="shared" si="3"/>
        <v>60</v>
      </c>
      <c r="G199" s="11" t="s">
        <v>127</v>
      </c>
      <c r="H199" s="60">
        <v>0</v>
      </c>
      <c r="I199" s="61">
        <v>10</v>
      </c>
      <c r="J199" s="61">
        <v>0.85000000000000009</v>
      </c>
      <c r="K199" s="61">
        <v>20.2</v>
      </c>
      <c r="L199" s="61">
        <v>23.545454545454547</v>
      </c>
      <c r="M199" s="62">
        <v>0.20686873721741988</v>
      </c>
    </row>
    <row r="200" spans="1:14" ht="15">
      <c r="A200" s="10">
        <v>58</v>
      </c>
      <c r="B200" s="10">
        <v>48</v>
      </c>
      <c r="C200" s="10">
        <v>61</v>
      </c>
      <c r="D200" s="10">
        <v>60</v>
      </c>
      <c r="E200" s="10">
        <v>59</v>
      </c>
      <c r="F200" s="10">
        <f t="shared" si="3"/>
        <v>61</v>
      </c>
      <c r="G200" s="11" t="s">
        <v>128</v>
      </c>
      <c r="H200" s="60">
        <v>0</v>
      </c>
      <c r="I200" s="61">
        <v>0</v>
      </c>
      <c r="J200" s="61">
        <v>0</v>
      </c>
      <c r="K200" s="61">
        <v>0</v>
      </c>
      <c r="L200" s="61">
        <v>18</v>
      </c>
      <c r="M200" s="62">
        <v>7.6595744680851063E-2</v>
      </c>
    </row>
    <row r="201" spans="1:14" ht="15">
      <c r="A201" s="10">
        <v>4</v>
      </c>
      <c r="B201" s="10">
        <v>4</v>
      </c>
      <c r="C201" s="10">
        <v>20</v>
      </c>
      <c r="D201" s="10">
        <v>7</v>
      </c>
      <c r="E201" s="10">
        <v>26</v>
      </c>
      <c r="F201" s="10">
        <f t="shared" si="3"/>
        <v>62</v>
      </c>
      <c r="G201" s="11" t="s">
        <v>101</v>
      </c>
      <c r="H201" s="60">
        <v>0</v>
      </c>
      <c r="I201" s="61">
        <v>0</v>
      </c>
      <c r="J201" s="61">
        <v>0</v>
      </c>
      <c r="K201" s="61">
        <v>0</v>
      </c>
      <c r="L201" s="61">
        <v>0</v>
      </c>
      <c r="M201" s="62">
        <v>0</v>
      </c>
    </row>
    <row r="202" spans="1:14" ht="15">
      <c r="A202" s="10">
        <v>35</v>
      </c>
      <c r="B202" s="10">
        <v>47</v>
      </c>
      <c r="C202" s="10">
        <v>57</v>
      </c>
      <c r="D202" s="10">
        <v>45</v>
      </c>
      <c r="E202" s="10">
        <v>59</v>
      </c>
      <c r="F202" s="10">
        <f t="shared" si="3"/>
        <v>62</v>
      </c>
      <c r="G202" s="11" t="s">
        <v>98</v>
      </c>
      <c r="H202" s="60">
        <v>0</v>
      </c>
      <c r="I202" s="61">
        <v>0</v>
      </c>
      <c r="J202" s="61">
        <v>0</v>
      </c>
      <c r="K202" s="61">
        <v>0</v>
      </c>
      <c r="L202" s="61">
        <v>0</v>
      </c>
      <c r="M202" s="62">
        <v>0</v>
      </c>
    </row>
    <row r="204" spans="1:14" ht="20.100000000000001" customHeight="1">
      <c r="A204" s="110" t="s">
        <v>17</v>
      </c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2"/>
    </row>
    <row r="205" spans="1:14" ht="52.5" customHeight="1">
      <c r="A205" s="80" t="s">
        <v>156</v>
      </c>
      <c r="B205" s="81"/>
      <c r="C205" s="81"/>
      <c r="D205" s="81"/>
      <c r="E205" s="81"/>
      <c r="F205" s="82"/>
      <c r="G205" s="91" t="s">
        <v>0</v>
      </c>
      <c r="H205" s="93" t="s">
        <v>293</v>
      </c>
      <c r="I205" s="93" t="s">
        <v>294</v>
      </c>
      <c r="J205" s="93" t="s">
        <v>295</v>
      </c>
      <c r="K205" s="93" t="s">
        <v>12</v>
      </c>
      <c r="L205" s="93" t="s">
        <v>302</v>
      </c>
      <c r="M205" s="93" t="s">
        <v>303</v>
      </c>
      <c r="N205" s="91" t="s">
        <v>174</v>
      </c>
    </row>
    <row r="206" spans="1:14">
      <c r="A206" s="50">
        <v>2012</v>
      </c>
      <c r="B206" s="50">
        <v>2013</v>
      </c>
      <c r="C206" s="50">
        <v>2014</v>
      </c>
      <c r="D206" s="50">
        <v>2015</v>
      </c>
      <c r="E206" s="50">
        <v>2016</v>
      </c>
      <c r="F206" s="50">
        <v>2017</v>
      </c>
      <c r="G206" s="92"/>
      <c r="H206" s="94"/>
      <c r="I206" s="94"/>
      <c r="J206" s="94"/>
      <c r="K206" s="94"/>
      <c r="L206" s="94"/>
      <c r="M206" s="94"/>
      <c r="N206" s="92"/>
    </row>
    <row r="207" spans="1:14" ht="15">
      <c r="A207" s="7">
        <v>10</v>
      </c>
      <c r="B207" s="7">
        <v>10</v>
      </c>
      <c r="C207" s="7">
        <v>10</v>
      </c>
      <c r="D207" s="7">
        <v>15</v>
      </c>
      <c r="E207" s="7">
        <v>24</v>
      </c>
      <c r="F207" s="7">
        <f t="shared" ref="F207:F238" si="4">RANK(N207,($N$207:$N$269))</f>
        <v>1</v>
      </c>
      <c r="G207" s="8" t="s">
        <v>84</v>
      </c>
      <c r="H207" s="63">
        <v>5.5555555555555552E-2</v>
      </c>
      <c r="I207" s="63">
        <v>1</v>
      </c>
      <c r="J207" s="63">
        <v>3.7037037037037035E-2</v>
      </c>
      <c r="K207" s="63">
        <v>0</v>
      </c>
      <c r="L207" s="63">
        <v>1</v>
      </c>
      <c r="M207" s="63">
        <v>1</v>
      </c>
      <c r="N207" s="59">
        <v>0.64814814814814814</v>
      </c>
    </row>
    <row r="208" spans="1:14" ht="15">
      <c r="A208" s="7">
        <v>39</v>
      </c>
      <c r="B208" s="7">
        <v>14</v>
      </c>
      <c r="C208" s="7">
        <v>1</v>
      </c>
      <c r="D208" s="7">
        <v>5</v>
      </c>
      <c r="E208" s="7">
        <v>11</v>
      </c>
      <c r="F208" s="7">
        <f t="shared" si="4"/>
        <v>2</v>
      </c>
      <c r="G208" s="8" t="s">
        <v>82</v>
      </c>
      <c r="H208" s="63">
        <v>3.0534351145038167E-2</v>
      </c>
      <c r="I208" s="63">
        <v>0.875</v>
      </c>
      <c r="J208" s="63">
        <v>3.0534351145038167E-2</v>
      </c>
      <c r="K208" s="63">
        <v>0.375</v>
      </c>
      <c r="L208" s="63">
        <v>1</v>
      </c>
      <c r="M208" s="63">
        <v>1</v>
      </c>
      <c r="N208" s="59">
        <v>0.63937659033078875</v>
      </c>
    </row>
    <row r="209" spans="1:14" ht="15">
      <c r="A209" s="7">
        <v>25</v>
      </c>
      <c r="B209" s="7">
        <v>2</v>
      </c>
      <c r="C209" s="7">
        <v>2</v>
      </c>
      <c r="D209" s="7">
        <v>2</v>
      </c>
      <c r="E209" s="7">
        <v>9</v>
      </c>
      <c r="F209" s="7">
        <f t="shared" si="4"/>
        <v>3</v>
      </c>
      <c r="G209" s="8" t="s">
        <v>81</v>
      </c>
      <c r="H209" s="63">
        <v>5.9523809523809521E-2</v>
      </c>
      <c r="I209" s="63">
        <v>0.4</v>
      </c>
      <c r="J209" s="63">
        <v>2.3809523809523808E-2</v>
      </c>
      <c r="K209" s="63">
        <v>0.4</v>
      </c>
      <c r="L209" s="63">
        <v>1</v>
      </c>
      <c r="M209" s="63">
        <v>1</v>
      </c>
      <c r="N209" s="59">
        <v>0.6</v>
      </c>
    </row>
    <row r="210" spans="1:14" ht="15">
      <c r="A210" s="7">
        <v>19</v>
      </c>
      <c r="B210" s="7">
        <v>45</v>
      </c>
      <c r="C210" s="7">
        <v>37</v>
      </c>
      <c r="D210" s="7">
        <v>44</v>
      </c>
      <c r="E210" s="7">
        <v>2</v>
      </c>
      <c r="F210" s="7">
        <f t="shared" si="4"/>
        <v>4</v>
      </c>
      <c r="G210" s="8" t="s">
        <v>96</v>
      </c>
      <c r="H210" s="63">
        <v>7.0422535211267609E-2</v>
      </c>
      <c r="I210" s="63">
        <v>1</v>
      </c>
      <c r="J210" s="63">
        <v>7.0422535211267609E-2</v>
      </c>
      <c r="K210" s="63">
        <v>0</v>
      </c>
      <c r="L210" s="63">
        <v>0.2</v>
      </c>
      <c r="M210" s="63">
        <v>1</v>
      </c>
      <c r="N210" s="59">
        <v>0.59201877934272307</v>
      </c>
    </row>
    <row r="211" spans="1:14" ht="15">
      <c r="A211" s="7">
        <v>35</v>
      </c>
      <c r="B211" s="7">
        <v>9</v>
      </c>
      <c r="C211" s="7">
        <v>21</v>
      </c>
      <c r="D211" s="7">
        <v>28</v>
      </c>
      <c r="E211" s="7">
        <v>13</v>
      </c>
      <c r="F211" s="7">
        <f t="shared" si="4"/>
        <v>5</v>
      </c>
      <c r="G211" s="8" t="s">
        <v>158</v>
      </c>
      <c r="H211" s="63">
        <v>4.4776119402985072E-2</v>
      </c>
      <c r="I211" s="63">
        <v>0.33333333333333331</v>
      </c>
      <c r="J211" s="63">
        <v>4.4776119402985072E-2</v>
      </c>
      <c r="K211" s="63">
        <v>0.33333333333333331</v>
      </c>
      <c r="L211" s="63">
        <v>1</v>
      </c>
      <c r="M211" s="63">
        <v>1</v>
      </c>
      <c r="N211" s="59">
        <v>0.58772802653399669</v>
      </c>
    </row>
    <row r="212" spans="1:14" ht="15">
      <c r="A212" s="7">
        <v>5</v>
      </c>
      <c r="B212" s="7">
        <v>49</v>
      </c>
      <c r="C212" s="7">
        <v>57</v>
      </c>
      <c r="D212" s="7">
        <v>23</v>
      </c>
      <c r="E212" s="7">
        <v>17</v>
      </c>
      <c r="F212" s="7">
        <f t="shared" si="4"/>
        <v>6</v>
      </c>
      <c r="G212" s="8" t="s">
        <v>105</v>
      </c>
      <c r="H212" s="63">
        <v>4.5454545454545456E-2</v>
      </c>
      <c r="I212" s="63">
        <v>1</v>
      </c>
      <c r="J212" s="63">
        <v>4.5454545454545456E-2</v>
      </c>
      <c r="K212" s="63">
        <v>0</v>
      </c>
      <c r="L212" s="63">
        <v>1</v>
      </c>
      <c r="M212" s="63">
        <v>0.60606060606060608</v>
      </c>
      <c r="N212" s="59">
        <v>0.57979797979797976</v>
      </c>
    </row>
    <row r="213" spans="1:14" ht="15">
      <c r="A213" s="7">
        <v>55</v>
      </c>
      <c r="B213" s="7">
        <v>41</v>
      </c>
      <c r="C213" s="7">
        <v>49</v>
      </c>
      <c r="D213" s="7">
        <v>42</v>
      </c>
      <c r="E213" s="7">
        <v>4</v>
      </c>
      <c r="F213" s="7">
        <f t="shared" si="4"/>
        <v>7</v>
      </c>
      <c r="G213" s="8" t="s">
        <v>159</v>
      </c>
      <c r="H213" s="63">
        <v>5.1724137931034482E-2</v>
      </c>
      <c r="I213" s="63">
        <v>1</v>
      </c>
      <c r="J213" s="63">
        <v>3.4482758620689655E-2</v>
      </c>
      <c r="K213" s="63">
        <v>0.66666666666666663</v>
      </c>
      <c r="L213" s="63">
        <v>0</v>
      </c>
      <c r="M213" s="63">
        <v>0.94827586206896552</v>
      </c>
      <c r="N213" s="59">
        <v>0.57375478927203061</v>
      </c>
    </row>
    <row r="214" spans="1:14" ht="15">
      <c r="A214" s="7">
        <v>54</v>
      </c>
      <c r="B214" s="7">
        <v>3</v>
      </c>
      <c r="C214" s="7">
        <v>58</v>
      </c>
      <c r="D214" s="7">
        <v>10</v>
      </c>
      <c r="E214" s="7">
        <v>16</v>
      </c>
      <c r="F214" s="7">
        <f t="shared" si="4"/>
        <v>8</v>
      </c>
      <c r="G214" s="8" t="s">
        <v>103</v>
      </c>
      <c r="H214" s="63">
        <v>1.6393442622950821E-2</v>
      </c>
      <c r="I214" s="63">
        <v>1</v>
      </c>
      <c r="J214" s="63">
        <v>1.6393442622950821E-2</v>
      </c>
      <c r="K214" s="63">
        <v>1</v>
      </c>
      <c r="L214" s="63">
        <v>1</v>
      </c>
      <c r="M214" s="63">
        <v>1.6393442622950821E-2</v>
      </c>
      <c r="N214" s="59">
        <v>0.55519125683060111</v>
      </c>
    </row>
    <row r="215" spans="1:14" ht="15">
      <c r="A215" s="7">
        <v>45</v>
      </c>
      <c r="B215" s="7">
        <v>28</v>
      </c>
      <c r="C215" s="7">
        <v>27</v>
      </c>
      <c r="D215" s="7">
        <v>26</v>
      </c>
      <c r="E215" s="7">
        <v>48</v>
      </c>
      <c r="F215" s="7">
        <f t="shared" si="4"/>
        <v>9</v>
      </c>
      <c r="G215" s="8" t="s">
        <v>116</v>
      </c>
      <c r="H215" s="63">
        <v>1.6129032258064516E-2</v>
      </c>
      <c r="I215" s="63">
        <v>1</v>
      </c>
      <c r="J215" s="63">
        <v>1.6129032258064516E-2</v>
      </c>
      <c r="K215" s="63">
        <v>1</v>
      </c>
      <c r="L215" s="63">
        <v>1</v>
      </c>
      <c r="M215" s="63">
        <v>1.6129032258064516E-2</v>
      </c>
      <c r="N215" s="59">
        <v>0.55430107526881722</v>
      </c>
    </row>
    <row r="216" spans="1:14" ht="15">
      <c r="A216" s="7">
        <v>50</v>
      </c>
      <c r="B216" s="7">
        <v>1</v>
      </c>
      <c r="C216" s="7">
        <v>5</v>
      </c>
      <c r="D216" s="7">
        <v>8</v>
      </c>
      <c r="E216" s="7">
        <v>59</v>
      </c>
      <c r="F216" s="7">
        <f t="shared" si="4"/>
        <v>10</v>
      </c>
      <c r="G216" s="8" t="s">
        <v>86</v>
      </c>
      <c r="H216" s="63">
        <v>0.10416666666666667</v>
      </c>
      <c r="I216" s="63">
        <v>0.6</v>
      </c>
      <c r="J216" s="63">
        <v>0.10416666666666667</v>
      </c>
      <c r="K216" s="63">
        <v>0</v>
      </c>
      <c r="L216" s="63">
        <v>0.6</v>
      </c>
      <c r="M216" s="63">
        <v>6.25E-2</v>
      </c>
      <c r="N216" s="59">
        <v>0.54375000000000007</v>
      </c>
    </row>
    <row r="217" spans="1:14" ht="15">
      <c r="A217" s="7" t="s">
        <v>157</v>
      </c>
      <c r="B217" s="7">
        <v>16</v>
      </c>
      <c r="C217" s="7">
        <v>11</v>
      </c>
      <c r="D217" s="7">
        <v>13</v>
      </c>
      <c r="E217" s="7">
        <v>19</v>
      </c>
      <c r="F217" s="7">
        <f t="shared" si="4"/>
        <v>11</v>
      </c>
      <c r="G217" s="8" t="s">
        <v>121</v>
      </c>
      <c r="H217" s="63">
        <v>8.6956521739130436E-3</v>
      </c>
      <c r="I217" s="63">
        <v>1</v>
      </c>
      <c r="J217" s="63">
        <v>8.6956521739130436E-3</v>
      </c>
      <c r="K217" s="63">
        <v>1</v>
      </c>
      <c r="L217" s="63">
        <v>1</v>
      </c>
      <c r="M217" s="63">
        <v>8.6956521739130436E-3</v>
      </c>
      <c r="N217" s="59">
        <v>0.52927536231884054</v>
      </c>
    </row>
    <row r="218" spans="1:14" ht="15">
      <c r="A218" s="7" t="s">
        <v>157</v>
      </c>
      <c r="B218" s="7">
        <v>57</v>
      </c>
      <c r="C218" s="7">
        <v>61</v>
      </c>
      <c r="D218" s="7">
        <v>59</v>
      </c>
      <c r="E218" s="7">
        <v>59</v>
      </c>
      <c r="F218" s="7">
        <f t="shared" si="4"/>
        <v>12</v>
      </c>
      <c r="G218" s="8" t="s">
        <v>138</v>
      </c>
      <c r="H218" s="63">
        <v>3.1746031746031744E-2</v>
      </c>
      <c r="I218" s="63">
        <v>1</v>
      </c>
      <c r="J218" s="63">
        <v>3.1746031746031744E-2</v>
      </c>
      <c r="K218" s="63">
        <v>0.5</v>
      </c>
      <c r="L218" s="63">
        <v>1</v>
      </c>
      <c r="M218" s="63">
        <v>1.5873015873015872E-2</v>
      </c>
      <c r="N218" s="59">
        <v>0.52089947089947086</v>
      </c>
    </row>
    <row r="219" spans="1:14" ht="15">
      <c r="A219" s="7">
        <v>14</v>
      </c>
      <c r="B219" s="7">
        <v>20</v>
      </c>
      <c r="C219" s="7">
        <v>45</v>
      </c>
      <c r="D219" s="7">
        <v>29</v>
      </c>
      <c r="E219" s="7">
        <v>29</v>
      </c>
      <c r="F219" s="7">
        <f t="shared" si="4"/>
        <v>13</v>
      </c>
      <c r="G219" s="8" t="s">
        <v>107</v>
      </c>
      <c r="H219" s="63">
        <v>4.3478260869565216E-2</v>
      </c>
      <c r="I219" s="63">
        <v>1</v>
      </c>
      <c r="J219" s="63">
        <v>2.8985507246376812E-2</v>
      </c>
      <c r="K219" s="63">
        <v>0.33333333333333331</v>
      </c>
      <c r="L219" s="63">
        <v>1</v>
      </c>
      <c r="M219" s="63">
        <v>4.3478260869565216E-2</v>
      </c>
      <c r="N219" s="59">
        <v>0.51207729468599039</v>
      </c>
    </row>
    <row r="220" spans="1:14" ht="15">
      <c r="A220" s="7">
        <v>48</v>
      </c>
      <c r="B220" s="7">
        <v>21</v>
      </c>
      <c r="C220" s="7">
        <v>23</v>
      </c>
      <c r="D220" s="7">
        <v>32</v>
      </c>
      <c r="E220" s="7">
        <v>10</v>
      </c>
      <c r="F220" s="7">
        <f t="shared" si="4"/>
        <v>14</v>
      </c>
      <c r="G220" s="8" t="s">
        <v>88</v>
      </c>
      <c r="H220" s="63">
        <v>2.0618556701030927E-2</v>
      </c>
      <c r="I220" s="63">
        <v>1</v>
      </c>
      <c r="J220" s="63">
        <v>1.0309278350515464E-2</v>
      </c>
      <c r="K220" s="63">
        <v>0.5</v>
      </c>
      <c r="L220" s="63">
        <v>1</v>
      </c>
      <c r="M220" s="63">
        <v>1.0309278350515464E-2</v>
      </c>
      <c r="N220" s="59">
        <v>0.46786941580756009</v>
      </c>
    </row>
    <row r="221" spans="1:14" ht="15">
      <c r="A221" s="7">
        <v>16</v>
      </c>
      <c r="B221" s="7">
        <v>4</v>
      </c>
      <c r="C221" s="7">
        <v>7</v>
      </c>
      <c r="D221" s="7">
        <v>6</v>
      </c>
      <c r="E221" s="7">
        <v>3</v>
      </c>
      <c r="F221" s="7">
        <f t="shared" si="4"/>
        <v>15</v>
      </c>
      <c r="G221" s="8" t="s">
        <v>97</v>
      </c>
      <c r="H221" s="63">
        <v>6.3829787234042548E-2</v>
      </c>
      <c r="I221" s="63">
        <v>0.66666666666666663</v>
      </c>
      <c r="J221" s="63">
        <v>0</v>
      </c>
      <c r="K221" s="63">
        <v>0.66666666666666663</v>
      </c>
      <c r="L221" s="63">
        <v>0.66666666666666663</v>
      </c>
      <c r="M221" s="63">
        <v>8.5106382978723402E-2</v>
      </c>
      <c r="N221" s="59">
        <v>0.44964539007092191</v>
      </c>
    </row>
    <row r="222" spans="1:14" ht="15">
      <c r="A222" s="7">
        <v>3</v>
      </c>
      <c r="B222" s="7">
        <v>17</v>
      </c>
      <c r="C222" s="7">
        <v>3</v>
      </c>
      <c r="D222" s="7">
        <v>1</v>
      </c>
      <c r="E222" s="7">
        <v>1</v>
      </c>
      <c r="F222" s="7">
        <f t="shared" si="4"/>
        <v>16</v>
      </c>
      <c r="G222" s="8" t="s">
        <v>85</v>
      </c>
      <c r="H222" s="63">
        <v>3.125E-2</v>
      </c>
      <c r="I222" s="63">
        <v>1</v>
      </c>
      <c r="J222" s="63">
        <v>3.125E-2</v>
      </c>
      <c r="K222" s="63">
        <v>1</v>
      </c>
      <c r="L222" s="63">
        <v>0</v>
      </c>
      <c r="M222" s="63">
        <v>3.125E-2</v>
      </c>
      <c r="N222" s="59">
        <v>0.43854166666666666</v>
      </c>
    </row>
    <row r="223" spans="1:14" ht="15">
      <c r="A223" s="7">
        <v>7</v>
      </c>
      <c r="B223" s="7">
        <v>8</v>
      </c>
      <c r="C223" s="7">
        <v>16</v>
      </c>
      <c r="D223" s="7">
        <v>18</v>
      </c>
      <c r="E223" s="7">
        <v>6</v>
      </c>
      <c r="F223" s="7">
        <f t="shared" si="4"/>
        <v>17</v>
      </c>
      <c r="G223" s="8" t="s">
        <v>175</v>
      </c>
      <c r="H223" s="63">
        <v>8.1967213114754092E-2</v>
      </c>
      <c r="I223" s="63">
        <v>0.8</v>
      </c>
      <c r="J223" s="63">
        <v>1.6393442622950821E-2</v>
      </c>
      <c r="K223" s="63">
        <v>0</v>
      </c>
      <c r="L223" s="63">
        <v>0.8</v>
      </c>
      <c r="M223" s="63">
        <v>6.5573770491803282E-2</v>
      </c>
      <c r="N223" s="59">
        <v>0.43497267759562841</v>
      </c>
    </row>
    <row r="224" spans="1:14" ht="15">
      <c r="A224" s="7">
        <v>29</v>
      </c>
      <c r="B224" s="7">
        <v>26</v>
      </c>
      <c r="C224" s="7">
        <v>17</v>
      </c>
      <c r="D224" s="7">
        <v>19</v>
      </c>
      <c r="E224" s="7">
        <v>18</v>
      </c>
      <c r="F224" s="7">
        <f t="shared" si="4"/>
        <v>18</v>
      </c>
      <c r="G224" s="8" t="s">
        <v>89</v>
      </c>
      <c r="H224" s="63">
        <v>3.3333333333333333E-2</v>
      </c>
      <c r="I224" s="63">
        <v>1</v>
      </c>
      <c r="J224" s="63">
        <v>1.6666666666666666E-2</v>
      </c>
      <c r="K224" s="63">
        <v>0</v>
      </c>
      <c r="L224" s="63">
        <v>1</v>
      </c>
      <c r="M224" s="63">
        <v>3.3333333333333333E-2</v>
      </c>
      <c r="N224" s="59">
        <v>0.41888888888888887</v>
      </c>
    </row>
    <row r="225" spans="1:14" ht="15">
      <c r="A225" s="7">
        <v>1</v>
      </c>
      <c r="B225" s="7">
        <v>7</v>
      </c>
      <c r="C225" s="7">
        <v>9</v>
      </c>
      <c r="D225" s="7">
        <v>9</v>
      </c>
      <c r="E225" s="7">
        <v>12</v>
      </c>
      <c r="F225" s="7">
        <f t="shared" si="4"/>
        <v>19</v>
      </c>
      <c r="G225" s="8" t="s">
        <v>95</v>
      </c>
      <c r="H225" s="63">
        <v>2.4390243902439025E-2</v>
      </c>
      <c r="I225" s="63">
        <v>1</v>
      </c>
      <c r="J225" s="63">
        <v>2.4390243902439025E-2</v>
      </c>
      <c r="K225" s="63">
        <v>1</v>
      </c>
      <c r="L225" s="63">
        <v>0</v>
      </c>
      <c r="M225" s="63">
        <v>2.4390243902439025E-2</v>
      </c>
      <c r="N225" s="59">
        <v>0.41544715447154473</v>
      </c>
    </row>
    <row r="226" spans="1:14" ht="15">
      <c r="A226" s="7">
        <v>15</v>
      </c>
      <c r="B226" s="7">
        <v>19</v>
      </c>
      <c r="C226" s="7">
        <v>28</v>
      </c>
      <c r="D226" s="7">
        <v>38</v>
      </c>
      <c r="E226" s="7">
        <v>46</v>
      </c>
      <c r="F226" s="7">
        <f t="shared" si="4"/>
        <v>20</v>
      </c>
      <c r="G226" s="8" t="s">
        <v>109</v>
      </c>
      <c r="H226" s="63">
        <v>0.02</v>
      </c>
      <c r="I226" s="63">
        <v>1</v>
      </c>
      <c r="J226" s="63">
        <v>0.02</v>
      </c>
      <c r="K226" s="63">
        <v>0</v>
      </c>
      <c r="L226" s="63">
        <v>1</v>
      </c>
      <c r="M226" s="63">
        <v>0.02</v>
      </c>
      <c r="N226" s="59">
        <v>0.40066666666666667</v>
      </c>
    </row>
    <row r="227" spans="1:14" ht="15">
      <c r="A227" s="7">
        <v>53</v>
      </c>
      <c r="B227" s="7">
        <v>29</v>
      </c>
      <c r="C227" s="7">
        <v>30</v>
      </c>
      <c r="D227" s="7">
        <v>11</v>
      </c>
      <c r="E227" s="7">
        <v>42</v>
      </c>
      <c r="F227" s="7">
        <f t="shared" si="4"/>
        <v>21</v>
      </c>
      <c r="G227" s="8" t="s">
        <v>93</v>
      </c>
      <c r="H227" s="63">
        <v>1.9047619047619049E-2</v>
      </c>
      <c r="I227" s="63">
        <v>1</v>
      </c>
      <c r="J227" s="63">
        <v>1.9047619047619049E-2</v>
      </c>
      <c r="K227" s="63">
        <v>0</v>
      </c>
      <c r="L227" s="63">
        <v>1</v>
      </c>
      <c r="M227" s="63">
        <v>1.9047619047619049E-2</v>
      </c>
      <c r="N227" s="59">
        <v>0.39746031746031746</v>
      </c>
    </row>
    <row r="228" spans="1:14" ht="15">
      <c r="A228" s="7">
        <v>51</v>
      </c>
      <c r="B228" s="7">
        <v>13</v>
      </c>
      <c r="C228" s="7">
        <v>61</v>
      </c>
      <c r="D228" s="7">
        <v>14</v>
      </c>
      <c r="E228" s="7">
        <v>14</v>
      </c>
      <c r="F228" s="7">
        <f t="shared" si="4"/>
        <v>22</v>
      </c>
      <c r="G228" s="8" t="s">
        <v>83</v>
      </c>
      <c r="H228" s="63">
        <v>1.9607843137254902E-2</v>
      </c>
      <c r="I228" s="63">
        <v>1</v>
      </c>
      <c r="J228" s="63">
        <v>9.8039215686274508E-3</v>
      </c>
      <c r="K228" s="63">
        <v>0</v>
      </c>
      <c r="L228" s="63">
        <v>1</v>
      </c>
      <c r="M228" s="63">
        <v>1.9607843137254902E-2</v>
      </c>
      <c r="N228" s="59">
        <v>0.38366013071895422</v>
      </c>
    </row>
    <row r="229" spans="1:14" ht="15">
      <c r="A229" s="7">
        <v>57</v>
      </c>
      <c r="B229" s="7">
        <v>11</v>
      </c>
      <c r="C229" s="7">
        <v>14</v>
      </c>
      <c r="D229" s="7">
        <v>4</v>
      </c>
      <c r="E229" s="7">
        <v>5</v>
      </c>
      <c r="F229" s="7">
        <f t="shared" si="4"/>
        <v>23</v>
      </c>
      <c r="G229" s="8" t="s">
        <v>102</v>
      </c>
      <c r="H229" s="63">
        <v>1.3157894736842105E-2</v>
      </c>
      <c r="I229" s="63">
        <v>1</v>
      </c>
      <c r="J229" s="63">
        <v>1.3157894736842105E-2</v>
      </c>
      <c r="K229" s="63">
        <v>1</v>
      </c>
      <c r="L229" s="63">
        <v>0</v>
      </c>
      <c r="M229" s="63">
        <v>1.3157894736842105E-2</v>
      </c>
      <c r="N229" s="59">
        <v>0.37763157894736837</v>
      </c>
    </row>
    <row r="230" spans="1:14" ht="15">
      <c r="A230" s="7">
        <v>32</v>
      </c>
      <c r="B230" s="7">
        <v>22</v>
      </c>
      <c r="C230" s="7">
        <v>13</v>
      </c>
      <c r="D230" s="7">
        <v>17</v>
      </c>
      <c r="E230" s="7">
        <v>7</v>
      </c>
      <c r="F230" s="7">
        <f t="shared" si="4"/>
        <v>24</v>
      </c>
      <c r="G230" s="8" t="s">
        <v>99</v>
      </c>
      <c r="H230" s="63">
        <v>0.08</v>
      </c>
      <c r="I230" s="63">
        <v>0.75</v>
      </c>
      <c r="J230" s="63">
        <v>0.02</v>
      </c>
      <c r="K230" s="63">
        <v>0</v>
      </c>
      <c r="L230" s="63">
        <v>0.5</v>
      </c>
      <c r="M230" s="63">
        <v>0.04</v>
      </c>
      <c r="N230" s="59">
        <v>0.375</v>
      </c>
    </row>
    <row r="231" spans="1:14" ht="15">
      <c r="A231" s="7">
        <v>17</v>
      </c>
      <c r="B231" s="7">
        <v>56</v>
      </c>
      <c r="C231" s="7">
        <v>55</v>
      </c>
      <c r="D231" s="7">
        <v>39</v>
      </c>
      <c r="E231" s="7">
        <v>39</v>
      </c>
      <c r="F231" s="7">
        <f t="shared" si="4"/>
        <v>25</v>
      </c>
      <c r="G231" s="8" t="s">
        <v>120</v>
      </c>
      <c r="H231" s="63">
        <v>4.807692307692308E-2</v>
      </c>
      <c r="I231" s="63">
        <v>0.6</v>
      </c>
      <c r="J231" s="63">
        <v>9.6153846153846159E-3</v>
      </c>
      <c r="K231" s="63">
        <v>0</v>
      </c>
      <c r="L231" s="63">
        <v>1</v>
      </c>
      <c r="M231" s="63">
        <v>4.807692307692308E-2</v>
      </c>
      <c r="N231" s="59">
        <v>0.36698717948717946</v>
      </c>
    </row>
    <row r="232" spans="1:14" ht="15">
      <c r="A232" s="7">
        <v>47</v>
      </c>
      <c r="B232" s="7">
        <v>55</v>
      </c>
      <c r="C232" s="7">
        <v>12</v>
      </c>
      <c r="D232" s="7">
        <v>16</v>
      </c>
      <c r="E232" s="7">
        <v>30</v>
      </c>
      <c r="F232" s="7">
        <f t="shared" si="4"/>
        <v>26</v>
      </c>
      <c r="G232" s="8" t="s">
        <v>110</v>
      </c>
      <c r="H232" s="63">
        <v>3.7037037037037035E-2</v>
      </c>
      <c r="I232" s="63">
        <v>1</v>
      </c>
      <c r="J232" s="63">
        <v>1.8518518518518517E-2</v>
      </c>
      <c r="K232" s="63">
        <v>0.5</v>
      </c>
      <c r="L232" s="63">
        <v>0</v>
      </c>
      <c r="M232" s="63">
        <v>0</v>
      </c>
      <c r="N232" s="59">
        <v>0.33888888888888885</v>
      </c>
    </row>
    <row r="233" spans="1:14" ht="15">
      <c r="A233" s="7">
        <v>4</v>
      </c>
      <c r="B233" s="7">
        <v>5</v>
      </c>
      <c r="C233" s="7">
        <v>18</v>
      </c>
      <c r="D233" s="7">
        <v>27</v>
      </c>
      <c r="E233" s="7">
        <v>35</v>
      </c>
      <c r="F233" s="7">
        <f t="shared" si="4"/>
        <v>27</v>
      </c>
      <c r="G233" s="8" t="s">
        <v>108</v>
      </c>
      <c r="H233" s="63">
        <v>2.9850746268656716E-2</v>
      </c>
      <c r="I233" s="63">
        <v>1</v>
      </c>
      <c r="J233" s="63">
        <v>1.4925373134328358E-2</v>
      </c>
      <c r="K233" s="63">
        <v>0</v>
      </c>
      <c r="L233" s="63">
        <v>0.5</v>
      </c>
      <c r="M233" s="63">
        <v>1.4925373134328358E-2</v>
      </c>
      <c r="N233" s="59">
        <v>0.3241293532338308</v>
      </c>
    </row>
    <row r="234" spans="1:14" ht="15">
      <c r="A234" s="7">
        <v>22</v>
      </c>
      <c r="B234" s="7">
        <v>42</v>
      </c>
      <c r="C234" s="7">
        <v>50</v>
      </c>
      <c r="D234" s="7">
        <v>58</v>
      </c>
      <c r="E234" s="7">
        <v>46</v>
      </c>
      <c r="F234" s="7">
        <f t="shared" si="4"/>
        <v>28</v>
      </c>
      <c r="G234" s="8" t="s">
        <v>130</v>
      </c>
      <c r="H234" s="63">
        <v>6.6666666666666666E-2</v>
      </c>
      <c r="I234" s="63">
        <v>0.5</v>
      </c>
      <c r="J234" s="63">
        <v>6.6666666666666666E-2</v>
      </c>
      <c r="K234" s="63">
        <v>0</v>
      </c>
      <c r="L234" s="63">
        <v>0</v>
      </c>
      <c r="M234" s="63">
        <v>3.3333333333333333E-2</v>
      </c>
      <c r="N234" s="59">
        <v>0.30222222222222228</v>
      </c>
    </row>
    <row r="235" spans="1:14" ht="15">
      <c r="A235" s="7">
        <v>8</v>
      </c>
      <c r="B235" s="7">
        <v>50</v>
      </c>
      <c r="C235" s="7">
        <v>54</v>
      </c>
      <c r="D235" s="7">
        <v>48</v>
      </c>
      <c r="E235" s="7">
        <v>27</v>
      </c>
      <c r="F235" s="7">
        <f t="shared" si="4"/>
        <v>29</v>
      </c>
      <c r="G235" s="8" t="s">
        <v>132</v>
      </c>
      <c r="H235" s="63">
        <v>0.06</v>
      </c>
      <c r="I235" s="63">
        <v>0.66666666666666663</v>
      </c>
      <c r="J235" s="63">
        <v>0.02</v>
      </c>
      <c r="K235" s="63">
        <v>0.33333333333333331</v>
      </c>
      <c r="L235" s="63">
        <v>0</v>
      </c>
      <c r="M235" s="63">
        <v>0.02</v>
      </c>
      <c r="N235" s="59">
        <v>0.29799999999999999</v>
      </c>
    </row>
    <row r="236" spans="1:14" ht="15">
      <c r="A236" s="7">
        <v>27</v>
      </c>
      <c r="B236" s="7">
        <v>63</v>
      </c>
      <c r="C236" s="7">
        <v>39</v>
      </c>
      <c r="D236" s="7">
        <v>20</v>
      </c>
      <c r="E236" s="7">
        <v>21</v>
      </c>
      <c r="F236" s="7">
        <f t="shared" si="4"/>
        <v>30</v>
      </c>
      <c r="G236" s="8" t="s">
        <v>111</v>
      </c>
      <c r="H236" s="63">
        <v>6.0606060606060608E-2</v>
      </c>
      <c r="I236" s="63">
        <v>0.75</v>
      </c>
      <c r="J236" s="63">
        <v>4.5454545454545456E-2</v>
      </c>
      <c r="K236" s="63">
        <v>0</v>
      </c>
      <c r="L236" s="63">
        <v>0</v>
      </c>
      <c r="M236" s="63">
        <v>0</v>
      </c>
      <c r="N236" s="59">
        <v>0.29469696969696968</v>
      </c>
    </row>
    <row r="237" spans="1:14" ht="15">
      <c r="A237" s="7">
        <v>20</v>
      </c>
      <c r="B237" s="7">
        <v>37</v>
      </c>
      <c r="C237" s="7">
        <v>26</v>
      </c>
      <c r="D237" s="7">
        <v>36</v>
      </c>
      <c r="E237" s="7">
        <v>33</v>
      </c>
      <c r="F237" s="7">
        <f t="shared" si="4"/>
        <v>31</v>
      </c>
      <c r="G237" s="8" t="s">
        <v>92</v>
      </c>
      <c r="H237" s="63">
        <v>5.7971014492753624E-2</v>
      </c>
      <c r="I237" s="63">
        <v>1</v>
      </c>
      <c r="J237" s="63">
        <v>1.4492753623188406E-2</v>
      </c>
      <c r="K237" s="63">
        <v>0</v>
      </c>
      <c r="L237" s="63">
        <v>0</v>
      </c>
      <c r="M237" s="63">
        <v>1.4492753623188406E-2</v>
      </c>
      <c r="N237" s="59">
        <v>0.28502415458937197</v>
      </c>
    </row>
    <row r="238" spans="1:14" ht="15">
      <c r="A238" s="7">
        <v>42</v>
      </c>
      <c r="B238" s="7">
        <v>23</v>
      </c>
      <c r="C238" s="7">
        <v>22</v>
      </c>
      <c r="D238" s="7">
        <v>30</v>
      </c>
      <c r="E238" s="7">
        <v>36</v>
      </c>
      <c r="F238" s="7">
        <f t="shared" si="4"/>
        <v>32</v>
      </c>
      <c r="G238" s="8" t="s">
        <v>87</v>
      </c>
      <c r="H238" s="63">
        <v>4.0540540540540543E-2</v>
      </c>
      <c r="I238" s="63">
        <v>1</v>
      </c>
      <c r="J238" s="63">
        <v>2.7027027027027029E-2</v>
      </c>
      <c r="K238" s="63">
        <v>0</v>
      </c>
      <c r="L238" s="63">
        <v>0</v>
      </c>
      <c r="M238" s="63">
        <v>1.3513513513513514E-2</v>
      </c>
      <c r="N238" s="59">
        <v>0.27702702702702703</v>
      </c>
    </row>
    <row r="239" spans="1:14" ht="15">
      <c r="A239" s="7">
        <v>46</v>
      </c>
      <c r="B239" s="7">
        <v>18</v>
      </c>
      <c r="C239" s="7">
        <v>31</v>
      </c>
      <c r="D239" s="7">
        <v>41</v>
      </c>
      <c r="E239" s="7">
        <v>31</v>
      </c>
      <c r="F239" s="7">
        <f t="shared" ref="F239:F269" si="5">RANK(N239,($N$207:$N$269))</f>
        <v>33</v>
      </c>
      <c r="G239" s="8" t="s">
        <v>94</v>
      </c>
      <c r="H239" s="63">
        <v>3.2258064516129031E-2</v>
      </c>
      <c r="I239" s="63">
        <v>1</v>
      </c>
      <c r="J239" s="63">
        <v>3.2258064516129031E-2</v>
      </c>
      <c r="K239" s="63">
        <v>0</v>
      </c>
      <c r="L239" s="63">
        <v>0</v>
      </c>
      <c r="M239" s="63">
        <v>1.6129032258064516E-2</v>
      </c>
      <c r="N239" s="59">
        <v>0.27258064516129027</v>
      </c>
    </row>
    <row r="240" spans="1:14" ht="15">
      <c r="A240" s="7">
        <v>37</v>
      </c>
      <c r="B240" s="7">
        <v>27</v>
      </c>
      <c r="C240" s="7">
        <v>8</v>
      </c>
      <c r="D240" s="7">
        <v>12</v>
      </c>
      <c r="E240" s="7">
        <v>8</v>
      </c>
      <c r="F240" s="7">
        <f t="shared" si="5"/>
        <v>34</v>
      </c>
      <c r="G240" s="8" t="s">
        <v>100</v>
      </c>
      <c r="H240" s="63">
        <v>6.0606060606060608E-2</v>
      </c>
      <c r="I240" s="63">
        <v>0.75</v>
      </c>
      <c r="J240" s="63">
        <v>1.5151515151515152E-2</v>
      </c>
      <c r="K240" s="63">
        <v>0</v>
      </c>
      <c r="L240" s="63">
        <v>0</v>
      </c>
      <c r="M240" s="63">
        <v>6.0606060606060608E-2</v>
      </c>
      <c r="N240" s="59">
        <v>0.25631313131313133</v>
      </c>
    </row>
    <row r="241" spans="1:14" ht="15">
      <c r="A241" s="7">
        <v>12</v>
      </c>
      <c r="B241" s="7">
        <v>24</v>
      </c>
      <c r="C241" s="7">
        <v>15</v>
      </c>
      <c r="D241" s="7">
        <v>22</v>
      </c>
      <c r="E241" s="7">
        <v>20</v>
      </c>
      <c r="F241" s="7">
        <f t="shared" si="5"/>
        <v>35</v>
      </c>
      <c r="G241" s="8" t="s">
        <v>123</v>
      </c>
      <c r="H241" s="63">
        <v>3.3898305084745763E-2</v>
      </c>
      <c r="I241" s="63">
        <v>1</v>
      </c>
      <c r="J241" s="63">
        <v>1.6949152542372881E-2</v>
      </c>
      <c r="K241" s="63">
        <v>0</v>
      </c>
      <c r="L241" s="63">
        <v>0</v>
      </c>
      <c r="M241" s="63">
        <v>1.6949152542372881E-2</v>
      </c>
      <c r="N241" s="59">
        <v>0.25084745762711863</v>
      </c>
    </row>
    <row r="242" spans="1:14" ht="15">
      <c r="A242" s="7" t="s">
        <v>157</v>
      </c>
      <c r="B242" s="7">
        <v>25</v>
      </c>
      <c r="C242" s="7">
        <v>48</v>
      </c>
      <c r="D242" s="7">
        <v>52</v>
      </c>
      <c r="E242" s="7">
        <v>28</v>
      </c>
      <c r="F242" s="7">
        <f t="shared" si="5"/>
        <v>36</v>
      </c>
      <c r="G242" s="8" t="s">
        <v>124</v>
      </c>
      <c r="H242" s="63">
        <v>4.3478260869565216E-2</v>
      </c>
      <c r="I242" s="63">
        <v>0.66666666666666663</v>
      </c>
      <c r="J242" s="63">
        <v>4.3478260869565216E-2</v>
      </c>
      <c r="K242" s="63">
        <v>0</v>
      </c>
      <c r="L242" s="63">
        <v>0</v>
      </c>
      <c r="M242" s="63">
        <v>0</v>
      </c>
      <c r="N242" s="59">
        <v>0.25024154589371977</v>
      </c>
    </row>
    <row r="243" spans="1:14" ht="15">
      <c r="A243" s="7">
        <v>21</v>
      </c>
      <c r="B243" s="7">
        <v>34</v>
      </c>
      <c r="C243" s="7">
        <v>41</v>
      </c>
      <c r="D243" s="7">
        <v>49</v>
      </c>
      <c r="E243" s="7">
        <v>45</v>
      </c>
      <c r="F243" s="7">
        <f t="shared" si="5"/>
        <v>37</v>
      </c>
      <c r="G243" s="8" t="s">
        <v>122</v>
      </c>
      <c r="H243" s="63">
        <v>3.8461538461538464E-2</v>
      </c>
      <c r="I243" s="63">
        <v>0.66666666666666663</v>
      </c>
      <c r="J243" s="63">
        <v>1.282051282051282E-2</v>
      </c>
      <c r="K243" s="63">
        <v>0.33333333333333331</v>
      </c>
      <c r="L243" s="63">
        <v>0</v>
      </c>
      <c r="M243" s="63">
        <v>0</v>
      </c>
      <c r="N243" s="59">
        <v>0.24871794871794869</v>
      </c>
    </row>
    <row r="244" spans="1:14" ht="15">
      <c r="A244" s="7">
        <v>38</v>
      </c>
      <c r="B244" s="7">
        <v>62</v>
      </c>
      <c r="C244" s="7">
        <v>59</v>
      </c>
      <c r="D244" s="7">
        <v>57</v>
      </c>
      <c r="E244" s="7">
        <v>52</v>
      </c>
      <c r="F244" s="7">
        <f t="shared" si="5"/>
        <v>38</v>
      </c>
      <c r="G244" s="8" t="s">
        <v>176</v>
      </c>
      <c r="H244" s="63">
        <v>5.8823529411764705E-2</v>
      </c>
      <c r="I244" s="63">
        <v>0.75</v>
      </c>
      <c r="J244" s="63">
        <v>1.4705882352941176E-2</v>
      </c>
      <c r="K244" s="63">
        <v>0</v>
      </c>
      <c r="L244" s="63">
        <v>0</v>
      </c>
      <c r="M244" s="63">
        <v>0</v>
      </c>
      <c r="N244" s="59">
        <v>0.24264705882352941</v>
      </c>
    </row>
    <row r="245" spans="1:14" ht="15">
      <c r="A245" s="7">
        <v>31</v>
      </c>
      <c r="B245" s="7">
        <v>46</v>
      </c>
      <c r="C245" s="7">
        <v>60</v>
      </c>
      <c r="D245" s="7">
        <v>37</v>
      </c>
      <c r="E245" s="7">
        <v>22</v>
      </c>
      <c r="F245" s="7">
        <f t="shared" si="5"/>
        <v>39</v>
      </c>
      <c r="G245" s="8" t="s">
        <v>113</v>
      </c>
      <c r="H245" s="63">
        <v>2.8571428571428571E-2</v>
      </c>
      <c r="I245" s="63">
        <v>0</v>
      </c>
      <c r="J245" s="63">
        <v>1.4285714285714285E-2</v>
      </c>
      <c r="K245" s="63">
        <v>0</v>
      </c>
      <c r="L245" s="63">
        <v>1</v>
      </c>
      <c r="M245" s="63">
        <v>2.8571428571428571E-2</v>
      </c>
      <c r="N245" s="59">
        <v>0.24</v>
      </c>
    </row>
    <row r="246" spans="1:14" ht="15">
      <c r="A246" s="7">
        <v>28</v>
      </c>
      <c r="B246" s="7">
        <v>48</v>
      </c>
      <c r="C246" s="7">
        <v>53</v>
      </c>
      <c r="D246" s="7">
        <v>53</v>
      </c>
      <c r="E246" s="7">
        <v>55</v>
      </c>
      <c r="F246" s="7">
        <f t="shared" si="5"/>
        <v>40</v>
      </c>
      <c r="G246" s="8" t="s">
        <v>112</v>
      </c>
      <c r="H246" s="63">
        <v>2.9411764705882353E-2</v>
      </c>
      <c r="I246" s="63">
        <v>1</v>
      </c>
      <c r="J246" s="63">
        <v>1.4705882352941176E-2</v>
      </c>
      <c r="K246" s="63">
        <v>0</v>
      </c>
      <c r="L246" s="63">
        <v>0</v>
      </c>
      <c r="M246" s="63">
        <v>0</v>
      </c>
      <c r="N246" s="59">
        <v>0.23725490196078428</v>
      </c>
    </row>
    <row r="247" spans="1:14" ht="15">
      <c r="A247" s="7">
        <v>26</v>
      </c>
      <c r="B247" s="7">
        <v>54</v>
      </c>
      <c r="C247" s="7">
        <v>56</v>
      </c>
      <c r="D247" s="7">
        <v>56</v>
      </c>
      <c r="E247" s="7">
        <v>54</v>
      </c>
      <c r="F247" s="7">
        <f t="shared" si="5"/>
        <v>41</v>
      </c>
      <c r="G247" s="8" t="s">
        <v>126</v>
      </c>
      <c r="H247" s="63">
        <v>2.8985507246376812E-2</v>
      </c>
      <c r="I247" s="63">
        <v>1</v>
      </c>
      <c r="J247" s="63">
        <v>1.4492753623188406E-2</v>
      </c>
      <c r="K247" s="63">
        <v>0</v>
      </c>
      <c r="L247" s="63">
        <v>0</v>
      </c>
      <c r="M247" s="63">
        <v>0</v>
      </c>
      <c r="N247" s="59">
        <v>0.23623188405797102</v>
      </c>
    </row>
    <row r="248" spans="1:14" ht="15">
      <c r="A248" s="7">
        <v>52</v>
      </c>
      <c r="B248" s="7">
        <v>53</v>
      </c>
      <c r="C248" s="7">
        <v>52</v>
      </c>
      <c r="D248" s="7">
        <v>54</v>
      </c>
      <c r="E248" s="7">
        <v>56</v>
      </c>
      <c r="F248" s="7">
        <f t="shared" si="5"/>
        <v>42</v>
      </c>
      <c r="G248" s="8" t="s">
        <v>129</v>
      </c>
      <c r="H248" s="63">
        <v>2.1276595744680851E-2</v>
      </c>
      <c r="I248" s="63">
        <v>1</v>
      </c>
      <c r="J248" s="63">
        <v>2.1276595744680851E-2</v>
      </c>
      <c r="K248" s="63">
        <v>0</v>
      </c>
      <c r="L248" s="63">
        <v>0</v>
      </c>
      <c r="M248" s="63">
        <v>0</v>
      </c>
      <c r="N248" s="59">
        <v>0.23475177304964542</v>
      </c>
    </row>
    <row r="249" spans="1:14" ht="15">
      <c r="A249" s="7">
        <v>30</v>
      </c>
      <c r="B249" s="7">
        <v>35</v>
      </c>
      <c r="C249" s="7">
        <v>35</v>
      </c>
      <c r="D249" s="7">
        <v>43</v>
      </c>
      <c r="E249" s="7">
        <v>41</v>
      </c>
      <c r="F249" s="7">
        <f t="shared" si="5"/>
        <v>43</v>
      </c>
      <c r="G249" s="8" t="s">
        <v>135</v>
      </c>
      <c r="H249" s="63">
        <v>5.4794520547945202E-2</v>
      </c>
      <c r="I249" s="63">
        <v>0.75</v>
      </c>
      <c r="J249" s="63">
        <v>1.3698630136986301E-2</v>
      </c>
      <c r="K249" s="63">
        <v>0</v>
      </c>
      <c r="L249" s="63">
        <v>0</v>
      </c>
      <c r="M249" s="63">
        <v>0</v>
      </c>
      <c r="N249" s="59">
        <v>0.2345890410958904</v>
      </c>
    </row>
    <row r="250" spans="1:14" ht="15">
      <c r="A250" s="7">
        <v>2</v>
      </c>
      <c r="B250" s="7">
        <v>51</v>
      </c>
      <c r="C250" s="7">
        <v>20</v>
      </c>
      <c r="D250" s="7">
        <v>25</v>
      </c>
      <c r="E250" s="7">
        <v>38</v>
      </c>
      <c r="F250" s="7">
        <f t="shared" si="5"/>
        <v>44</v>
      </c>
      <c r="G250" s="8" t="s">
        <v>137</v>
      </c>
      <c r="H250" s="63">
        <v>5.2083333333333336E-2</v>
      </c>
      <c r="I250" s="63">
        <v>0.8</v>
      </c>
      <c r="J250" s="63">
        <v>1.0416666666666666E-2</v>
      </c>
      <c r="K250" s="63">
        <v>0</v>
      </c>
      <c r="L250" s="63">
        <v>0</v>
      </c>
      <c r="M250" s="63">
        <v>0</v>
      </c>
      <c r="N250" s="59">
        <v>0.23333333333333336</v>
      </c>
    </row>
    <row r="251" spans="1:14" ht="15">
      <c r="A251" s="7">
        <v>41</v>
      </c>
      <c r="B251" s="7">
        <v>60</v>
      </c>
      <c r="C251" s="7">
        <v>32</v>
      </c>
      <c r="D251" s="7">
        <v>40</v>
      </c>
      <c r="E251" s="7">
        <v>37</v>
      </c>
      <c r="F251" s="7">
        <f t="shared" si="5"/>
        <v>45</v>
      </c>
      <c r="G251" s="8" t="s">
        <v>133</v>
      </c>
      <c r="H251" s="63">
        <v>2.7777777777777776E-2</v>
      </c>
      <c r="I251" s="63">
        <v>1</v>
      </c>
      <c r="J251" s="63">
        <v>1.3888888888888888E-2</v>
      </c>
      <c r="K251" s="63">
        <v>0</v>
      </c>
      <c r="L251" s="63">
        <v>0</v>
      </c>
      <c r="M251" s="63">
        <v>0</v>
      </c>
      <c r="N251" s="59">
        <v>0.23333333333333331</v>
      </c>
    </row>
    <row r="252" spans="1:14" ht="15">
      <c r="A252" s="7">
        <v>56</v>
      </c>
      <c r="B252" s="7">
        <v>52</v>
      </c>
      <c r="C252" s="7">
        <v>25</v>
      </c>
      <c r="D252" s="7">
        <v>33</v>
      </c>
      <c r="E252" s="7">
        <v>50</v>
      </c>
      <c r="F252" s="7">
        <f t="shared" si="5"/>
        <v>46</v>
      </c>
      <c r="G252" s="8" t="s">
        <v>115</v>
      </c>
      <c r="H252" s="63">
        <v>2.5316455696202531E-2</v>
      </c>
      <c r="I252" s="63">
        <v>1</v>
      </c>
      <c r="J252" s="63">
        <v>1.2658227848101266E-2</v>
      </c>
      <c r="K252" s="63">
        <v>0</v>
      </c>
      <c r="L252" s="63">
        <v>0</v>
      </c>
      <c r="M252" s="63">
        <v>1.2658227848101266E-2</v>
      </c>
      <c r="N252" s="59">
        <v>0.22953586497890296</v>
      </c>
    </row>
    <row r="253" spans="1:14" ht="15">
      <c r="A253" s="7">
        <v>13</v>
      </c>
      <c r="B253" s="7">
        <v>32</v>
      </c>
      <c r="C253" s="7">
        <v>36</v>
      </c>
      <c r="D253" s="7">
        <v>24</v>
      </c>
      <c r="E253" s="7">
        <v>15</v>
      </c>
      <c r="F253" s="7">
        <f t="shared" si="5"/>
        <v>47</v>
      </c>
      <c r="G253" s="8" t="s">
        <v>118</v>
      </c>
      <c r="H253" s="63">
        <v>5.3571428571428568E-2</v>
      </c>
      <c r="I253" s="63">
        <v>0.33333333333333331</v>
      </c>
      <c r="J253" s="63">
        <v>1.7857142857142856E-2</v>
      </c>
      <c r="K253" s="63">
        <v>0</v>
      </c>
      <c r="L253" s="63">
        <v>0.33333333333333331</v>
      </c>
      <c r="M253" s="63">
        <v>1.7857142857142856E-2</v>
      </c>
      <c r="N253" s="59">
        <v>0.22837301587301584</v>
      </c>
    </row>
    <row r="254" spans="1:14" ht="15">
      <c r="A254" s="7">
        <v>24</v>
      </c>
      <c r="B254" s="7">
        <v>57</v>
      </c>
      <c r="C254" s="7">
        <v>34</v>
      </c>
      <c r="D254" s="7">
        <v>45</v>
      </c>
      <c r="E254" s="7">
        <v>23</v>
      </c>
      <c r="F254" s="7">
        <f t="shared" si="5"/>
        <v>48</v>
      </c>
      <c r="G254" s="8" t="s">
        <v>139</v>
      </c>
      <c r="H254" s="63">
        <v>1.8867924528301886E-2</v>
      </c>
      <c r="I254" s="63">
        <v>0</v>
      </c>
      <c r="J254" s="63">
        <v>1.8867924528301886E-2</v>
      </c>
      <c r="K254" s="63">
        <v>1</v>
      </c>
      <c r="L254" s="63">
        <v>0</v>
      </c>
      <c r="M254" s="63">
        <v>0</v>
      </c>
      <c r="N254" s="59">
        <v>0.22704402515723268</v>
      </c>
    </row>
    <row r="255" spans="1:14" ht="15">
      <c r="A255" s="7">
        <v>18</v>
      </c>
      <c r="B255" s="7">
        <v>61</v>
      </c>
      <c r="C255" s="7">
        <v>29</v>
      </c>
      <c r="D255" s="7">
        <v>59</v>
      </c>
      <c r="E255" s="7">
        <v>58</v>
      </c>
      <c r="F255" s="7">
        <f t="shared" si="5"/>
        <v>49</v>
      </c>
      <c r="G255" s="8" t="s">
        <v>134</v>
      </c>
      <c r="H255" s="63">
        <v>1.6949152542372881E-2</v>
      </c>
      <c r="I255" s="63">
        <v>1</v>
      </c>
      <c r="J255" s="63">
        <v>1.6949152542372881E-2</v>
      </c>
      <c r="K255" s="63">
        <v>0</v>
      </c>
      <c r="L255" s="63">
        <v>0</v>
      </c>
      <c r="M255" s="63">
        <v>0</v>
      </c>
      <c r="N255" s="59">
        <v>0.22090395480225991</v>
      </c>
    </row>
    <row r="256" spans="1:14" ht="15">
      <c r="A256" s="7">
        <v>44</v>
      </c>
      <c r="B256" s="7">
        <v>6</v>
      </c>
      <c r="C256" s="7">
        <v>6</v>
      </c>
      <c r="D256" s="7">
        <v>7</v>
      </c>
      <c r="E256" s="7">
        <v>32</v>
      </c>
      <c r="F256" s="7">
        <f t="shared" si="5"/>
        <v>50</v>
      </c>
      <c r="G256" s="8" t="s">
        <v>90</v>
      </c>
      <c r="H256" s="63">
        <v>2.247191011235955E-2</v>
      </c>
      <c r="I256" s="63">
        <v>1</v>
      </c>
      <c r="J256" s="63">
        <v>1.1235955056179775E-2</v>
      </c>
      <c r="K256" s="63">
        <v>0</v>
      </c>
      <c r="L256" s="63">
        <v>0</v>
      </c>
      <c r="M256" s="63">
        <v>0</v>
      </c>
      <c r="N256" s="59">
        <v>0.22059925093632959</v>
      </c>
    </row>
    <row r="257" spans="1:14" ht="15">
      <c r="A257" s="7">
        <v>11</v>
      </c>
      <c r="B257" s="7">
        <v>38</v>
      </c>
      <c r="C257" s="7">
        <v>44</v>
      </c>
      <c r="D257" s="7">
        <v>59</v>
      </c>
      <c r="E257" s="7">
        <v>43</v>
      </c>
      <c r="F257" s="7">
        <f t="shared" si="5"/>
        <v>51</v>
      </c>
      <c r="G257" s="8" t="s">
        <v>127</v>
      </c>
      <c r="H257" s="63">
        <v>3.2786885245901641E-2</v>
      </c>
      <c r="I257" s="63">
        <v>1</v>
      </c>
      <c r="J257" s="63">
        <v>0</v>
      </c>
      <c r="K257" s="63">
        <v>0</v>
      </c>
      <c r="L257" s="63">
        <v>0</v>
      </c>
      <c r="M257" s="63">
        <v>0</v>
      </c>
      <c r="N257" s="59">
        <v>0.21912568306010929</v>
      </c>
    </row>
    <row r="258" spans="1:14" ht="15">
      <c r="A258" s="7">
        <v>34</v>
      </c>
      <c r="B258" s="7">
        <v>47</v>
      </c>
      <c r="C258" s="7">
        <v>19</v>
      </c>
      <c r="D258" s="7">
        <v>21</v>
      </c>
      <c r="E258" s="7">
        <v>26</v>
      </c>
      <c r="F258" s="7">
        <f t="shared" si="5"/>
        <v>52</v>
      </c>
      <c r="G258" s="8" t="s">
        <v>91</v>
      </c>
      <c r="H258" s="63">
        <v>1.4084507042253521E-2</v>
      </c>
      <c r="I258" s="63">
        <v>1</v>
      </c>
      <c r="J258" s="63">
        <v>1.4084507042253521E-2</v>
      </c>
      <c r="K258" s="63">
        <v>0</v>
      </c>
      <c r="L258" s="63">
        <v>0</v>
      </c>
      <c r="M258" s="63">
        <v>2.8169014084507043E-2</v>
      </c>
      <c r="N258" s="59">
        <v>0.21643192488262911</v>
      </c>
    </row>
    <row r="259" spans="1:14" ht="15">
      <c r="A259" s="7">
        <v>43</v>
      </c>
      <c r="B259" s="7">
        <v>59</v>
      </c>
      <c r="C259" s="7">
        <v>43</v>
      </c>
      <c r="D259" s="7">
        <v>51</v>
      </c>
      <c r="E259" s="7">
        <v>53</v>
      </c>
      <c r="F259" s="7">
        <f t="shared" si="5"/>
        <v>53</v>
      </c>
      <c r="G259" s="8" t="s">
        <v>131</v>
      </c>
      <c r="H259" s="63">
        <v>0.05</v>
      </c>
      <c r="I259" s="63">
        <v>0.33333333333333331</v>
      </c>
      <c r="J259" s="63">
        <v>0.05</v>
      </c>
      <c r="K259" s="63">
        <v>0</v>
      </c>
      <c r="L259" s="63">
        <v>0</v>
      </c>
      <c r="M259" s="63">
        <v>0</v>
      </c>
      <c r="N259" s="59">
        <v>0.21555555555555553</v>
      </c>
    </row>
    <row r="260" spans="1:14" ht="15">
      <c r="A260" s="7">
        <v>23</v>
      </c>
      <c r="B260" s="7">
        <v>15</v>
      </c>
      <c r="C260" s="7">
        <v>24</v>
      </c>
      <c r="D260" s="7">
        <v>46</v>
      </c>
      <c r="E260" s="7">
        <v>44</v>
      </c>
      <c r="F260" s="7">
        <f t="shared" si="5"/>
        <v>54</v>
      </c>
      <c r="G260" s="8" t="s">
        <v>114</v>
      </c>
      <c r="H260" s="63">
        <v>5.8823529411764705E-2</v>
      </c>
      <c r="I260" s="63">
        <v>0.66666666666666663</v>
      </c>
      <c r="J260" s="63">
        <v>0</v>
      </c>
      <c r="K260" s="63">
        <v>0</v>
      </c>
      <c r="L260" s="63">
        <v>0</v>
      </c>
      <c r="M260" s="63">
        <v>3.9215686274509803E-2</v>
      </c>
      <c r="N260" s="59">
        <v>0.21176470588235297</v>
      </c>
    </row>
    <row r="261" spans="1:14" ht="15">
      <c r="A261" s="7" t="s">
        <v>157</v>
      </c>
      <c r="B261" s="7">
        <v>44</v>
      </c>
      <c r="C261" s="7">
        <v>51</v>
      </c>
      <c r="D261" s="7">
        <v>34</v>
      </c>
      <c r="E261" s="7">
        <v>25</v>
      </c>
      <c r="F261" s="7">
        <f t="shared" si="5"/>
        <v>55</v>
      </c>
      <c r="G261" s="8" t="s">
        <v>136</v>
      </c>
      <c r="H261" s="63">
        <v>7.6923076923076927E-2</v>
      </c>
      <c r="I261" s="63">
        <v>0.5</v>
      </c>
      <c r="J261" s="63">
        <v>0</v>
      </c>
      <c r="K261" s="63">
        <v>0</v>
      </c>
      <c r="L261" s="63">
        <v>0</v>
      </c>
      <c r="M261" s="63">
        <v>0</v>
      </c>
      <c r="N261" s="59">
        <v>0.20641025641025643</v>
      </c>
    </row>
    <row r="262" spans="1:14" ht="15">
      <c r="A262" s="7">
        <v>33</v>
      </c>
      <c r="B262" s="7">
        <v>43</v>
      </c>
      <c r="C262" s="7">
        <v>33</v>
      </c>
      <c r="D262" s="7">
        <v>31</v>
      </c>
      <c r="E262" s="7">
        <v>34</v>
      </c>
      <c r="F262" s="7">
        <f t="shared" si="5"/>
        <v>56</v>
      </c>
      <c r="G262" s="8" t="s">
        <v>106</v>
      </c>
      <c r="H262" s="63">
        <v>4.1666666666666664E-2</v>
      </c>
      <c r="I262" s="63">
        <v>0.33333333333333331</v>
      </c>
      <c r="J262" s="63">
        <v>1.3888888888888888E-2</v>
      </c>
      <c r="K262" s="63">
        <v>0.33333333333333331</v>
      </c>
      <c r="L262" s="63">
        <v>0</v>
      </c>
      <c r="M262" s="63">
        <v>0</v>
      </c>
      <c r="N262" s="59">
        <v>0.19999999999999998</v>
      </c>
    </row>
    <row r="263" spans="1:14" ht="15">
      <c r="A263" s="7" t="s">
        <v>157</v>
      </c>
      <c r="B263" s="7">
        <v>36</v>
      </c>
      <c r="C263" s="7">
        <v>42</v>
      </c>
      <c r="D263" s="7">
        <v>50</v>
      </c>
      <c r="E263" s="7">
        <v>51</v>
      </c>
      <c r="F263" s="7">
        <f t="shared" si="5"/>
        <v>57</v>
      </c>
      <c r="G263" s="8" t="s">
        <v>117</v>
      </c>
      <c r="H263" s="63">
        <v>3.3898305084745763E-2</v>
      </c>
      <c r="I263" s="63">
        <v>0.5</v>
      </c>
      <c r="J263" s="63">
        <v>1.6949152542372881E-2</v>
      </c>
      <c r="K263" s="63">
        <v>0</v>
      </c>
      <c r="L263" s="63">
        <v>0</v>
      </c>
      <c r="M263" s="63">
        <v>3.3898305084745763E-2</v>
      </c>
      <c r="N263" s="59">
        <v>0.17033898305084746</v>
      </c>
    </row>
    <row r="264" spans="1:14" ht="15">
      <c r="A264" s="7">
        <v>40</v>
      </c>
      <c r="B264" s="7">
        <v>40</v>
      </c>
      <c r="C264" s="7">
        <v>47</v>
      </c>
      <c r="D264" s="7">
        <v>59</v>
      </c>
      <c r="E264" s="7">
        <v>57</v>
      </c>
      <c r="F264" s="7">
        <f t="shared" si="5"/>
        <v>58</v>
      </c>
      <c r="G264" s="8" t="s">
        <v>119</v>
      </c>
      <c r="H264" s="63">
        <v>3.2786885245901641E-2</v>
      </c>
      <c r="I264" s="63">
        <v>0.5</v>
      </c>
      <c r="J264" s="63">
        <v>1.6393442622950821E-2</v>
      </c>
      <c r="K264" s="63">
        <v>0</v>
      </c>
      <c r="L264" s="63">
        <v>0</v>
      </c>
      <c r="M264" s="63">
        <v>0</v>
      </c>
      <c r="N264" s="59">
        <v>0.1620218579234973</v>
      </c>
    </row>
    <row r="265" spans="1:14" ht="15">
      <c r="A265" s="7">
        <v>58</v>
      </c>
      <c r="B265" s="7">
        <v>31</v>
      </c>
      <c r="C265" s="7">
        <v>61</v>
      </c>
      <c r="D265" s="7">
        <v>59</v>
      </c>
      <c r="E265" s="7">
        <v>59</v>
      </c>
      <c r="F265" s="7">
        <f t="shared" si="5"/>
        <v>59</v>
      </c>
      <c r="G265" s="8" t="s">
        <v>128</v>
      </c>
      <c r="H265" s="63">
        <v>4.2857142857142858E-2</v>
      </c>
      <c r="I265" s="63">
        <v>0.33333333333333331</v>
      </c>
      <c r="J265" s="63">
        <v>0</v>
      </c>
      <c r="K265" s="63">
        <v>0</v>
      </c>
      <c r="L265" s="63">
        <v>0</v>
      </c>
      <c r="M265" s="63">
        <v>0</v>
      </c>
      <c r="N265" s="59">
        <v>0.12412698412698413</v>
      </c>
    </row>
    <row r="266" spans="1:14" ht="15">
      <c r="A266" s="7">
        <v>9</v>
      </c>
      <c r="B266" s="7">
        <v>30</v>
      </c>
      <c r="C266" s="7">
        <v>4</v>
      </c>
      <c r="D266" s="7">
        <v>3</v>
      </c>
      <c r="E266" s="7">
        <v>59</v>
      </c>
      <c r="F266" s="7">
        <f t="shared" si="5"/>
        <v>60</v>
      </c>
      <c r="G266" s="8" t="s">
        <v>125</v>
      </c>
      <c r="H266" s="63">
        <v>2.3255813953488372E-2</v>
      </c>
      <c r="I266" s="63">
        <v>0</v>
      </c>
      <c r="J266" s="63">
        <v>2.3255813953488372E-2</v>
      </c>
      <c r="K266" s="63">
        <v>0</v>
      </c>
      <c r="L266" s="63">
        <v>0</v>
      </c>
      <c r="M266" s="63">
        <v>0</v>
      </c>
      <c r="N266" s="59">
        <v>7.441860465116279E-2</v>
      </c>
    </row>
    <row r="267" spans="1:14" ht="15">
      <c r="A267" s="7">
        <v>49</v>
      </c>
      <c r="B267" s="7">
        <v>39</v>
      </c>
      <c r="C267" s="7">
        <v>40</v>
      </c>
      <c r="D267" s="7">
        <v>55</v>
      </c>
      <c r="E267" s="7">
        <v>49</v>
      </c>
      <c r="F267" s="7">
        <f t="shared" si="5"/>
        <v>61</v>
      </c>
      <c r="G267" s="8" t="s">
        <v>104</v>
      </c>
      <c r="H267" s="63">
        <v>0</v>
      </c>
      <c r="I267" s="63">
        <v>0</v>
      </c>
      <c r="J267" s="63">
        <v>0</v>
      </c>
      <c r="K267" s="63">
        <v>0</v>
      </c>
      <c r="L267" s="63">
        <v>0</v>
      </c>
      <c r="M267" s="63">
        <v>1.2987012987012988E-2</v>
      </c>
      <c r="N267" s="59">
        <v>2.1645021645021645E-3</v>
      </c>
    </row>
    <row r="268" spans="1:14" ht="15">
      <c r="A268" s="7">
        <v>36</v>
      </c>
      <c r="B268" s="7">
        <v>33</v>
      </c>
      <c r="C268" s="7">
        <v>38</v>
      </c>
      <c r="D268" s="7">
        <v>35</v>
      </c>
      <c r="E268" s="7">
        <v>40</v>
      </c>
      <c r="F268" s="7">
        <f t="shared" si="5"/>
        <v>62</v>
      </c>
      <c r="G268" s="8" t="s">
        <v>101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59">
        <v>0</v>
      </c>
    </row>
    <row r="269" spans="1:14" ht="15">
      <c r="A269" s="7">
        <v>6</v>
      </c>
      <c r="B269" s="7">
        <v>12</v>
      </c>
      <c r="C269" s="7">
        <v>46</v>
      </c>
      <c r="D269" s="7">
        <v>47</v>
      </c>
      <c r="E269" s="7">
        <v>59</v>
      </c>
      <c r="F269" s="7">
        <f t="shared" si="5"/>
        <v>62</v>
      </c>
      <c r="G269" s="8" t="s">
        <v>98</v>
      </c>
      <c r="H269" s="63">
        <v>0</v>
      </c>
      <c r="I269" s="63">
        <v>0</v>
      </c>
      <c r="J269" s="63">
        <v>0</v>
      </c>
      <c r="K269" s="63">
        <v>0</v>
      </c>
      <c r="L269" s="63">
        <v>0</v>
      </c>
      <c r="M269" s="63">
        <v>0</v>
      </c>
      <c r="N269" s="59">
        <v>0</v>
      </c>
    </row>
  </sheetData>
  <sortState ref="A208:N269">
    <sortCondition ref="F208:F269"/>
  </sortState>
  <mergeCells count="35">
    <mergeCell ref="L71:L72"/>
    <mergeCell ref="A137:M137"/>
    <mergeCell ref="L138:L139"/>
    <mergeCell ref="M138:M139"/>
    <mergeCell ref="A70:L70"/>
    <mergeCell ref="I205:I206"/>
    <mergeCell ref="A4:F4"/>
    <mergeCell ref="A71:F71"/>
    <mergeCell ref="A138:F138"/>
    <mergeCell ref="K4:K5"/>
    <mergeCell ref="A205:F205"/>
    <mergeCell ref="J205:J206"/>
    <mergeCell ref="K205:K206"/>
    <mergeCell ref="A1:L1"/>
    <mergeCell ref="A3:K3"/>
    <mergeCell ref="G4:G5"/>
    <mergeCell ref="H4:H5"/>
    <mergeCell ref="I4:I5"/>
    <mergeCell ref="J4:J5"/>
    <mergeCell ref="L205:L206"/>
    <mergeCell ref="M205:M206"/>
    <mergeCell ref="A204:N204"/>
    <mergeCell ref="I71:I72"/>
    <mergeCell ref="J71:J72"/>
    <mergeCell ref="K71:K72"/>
    <mergeCell ref="G138:G139"/>
    <mergeCell ref="H138:H139"/>
    <mergeCell ref="I138:I139"/>
    <mergeCell ref="J138:J139"/>
    <mergeCell ref="K138:K139"/>
    <mergeCell ref="G71:G72"/>
    <mergeCell ref="H71:H72"/>
    <mergeCell ref="N205:N206"/>
    <mergeCell ref="G205:G206"/>
    <mergeCell ref="H205:H20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N269"/>
  <sheetViews>
    <sheetView workbookViewId="0">
      <pane ySplit="1" topLeftCell="A237" activePane="bottomLeft" state="frozen"/>
      <selection pane="bottomLeft" activeCell="A207" sqref="A207:N269"/>
    </sheetView>
  </sheetViews>
  <sheetFormatPr defaultColWidth="9.140625" defaultRowHeight="12.75"/>
  <cols>
    <col min="1" max="6" width="5.7109375" style="1" customWidth="1"/>
    <col min="7" max="7" width="33.7109375" style="1" customWidth="1"/>
    <col min="8" max="14" width="11.7109375" style="1" customWidth="1"/>
    <col min="15" max="16384" width="9.140625" style="1"/>
  </cols>
  <sheetData>
    <row r="1" spans="1:12" ht="15.75">
      <c r="A1" s="97" t="s">
        <v>76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17.25" customHeight="1">
      <c r="A3" s="121" t="s">
        <v>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2" ht="24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4" t="s">
        <v>1</v>
      </c>
      <c r="I4" s="74" t="s">
        <v>2</v>
      </c>
      <c r="J4" s="74" t="s">
        <v>3</v>
      </c>
      <c r="K4" s="76" t="s">
        <v>4</v>
      </c>
    </row>
    <row r="5" spans="1:12" ht="20.100000000000001" customHeight="1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5"/>
      <c r="I5" s="75"/>
      <c r="J5" s="75"/>
      <c r="K5" s="77"/>
    </row>
    <row r="6" spans="1:12">
      <c r="A6" s="3">
        <v>6</v>
      </c>
      <c r="B6" s="3">
        <v>11</v>
      </c>
      <c r="C6" s="3">
        <v>20</v>
      </c>
      <c r="D6" s="3">
        <v>9</v>
      </c>
      <c r="E6" s="3">
        <v>7</v>
      </c>
      <c r="F6" s="3">
        <v>1</v>
      </c>
      <c r="G6" s="4" t="s">
        <v>28</v>
      </c>
      <c r="H6" s="5">
        <v>0.61587308114035089</v>
      </c>
      <c r="I6" s="5">
        <v>0.60741545936714503</v>
      </c>
      <c r="J6" s="5">
        <v>0.77192982456140358</v>
      </c>
      <c r="K6" s="70">
        <v>0.66507278835629979</v>
      </c>
    </row>
    <row r="7" spans="1:12">
      <c r="A7" s="3">
        <v>40</v>
      </c>
      <c r="B7" s="3">
        <v>13</v>
      </c>
      <c r="C7" s="3">
        <v>37</v>
      </c>
      <c r="D7" s="3">
        <v>14</v>
      </c>
      <c r="E7" s="3">
        <v>46</v>
      </c>
      <c r="F7" s="3">
        <v>2</v>
      </c>
      <c r="G7" s="4" t="s">
        <v>27</v>
      </c>
      <c r="H7" s="5">
        <v>0.47797278257151737</v>
      </c>
      <c r="I7" s="5">
        <v>0.81890787641165641</v>
      </c>
      <c r="J7" s="5">
        <v>0.69502487562189064</v>
      </c>
      <c r="K7" s="70">
        <v>0.66396851153502146</v>
      </c>
    </row>
    <row r="8" spans="1:12">
      <c r="A8" s="3">
        <v>2</v>
      </c>
      <c r="B8" s="3">
        <v>1</v>
      </c>
      <c r="C8" s="3">
        <v>1</v>
      </c>
      <c r="D8" s="3">
        <v>1</v>
      </c>
      <c r="E8" s="3">
        <v>1</v>
      </c>
      <c r="F8" s="3">
        <v>3</v>
      </c>
      <c r="G8" s="4" t="s">
        <v>18</v>
      </c>
      <c r="H8" s="5">
        <v>0.53002685546874995</v>
      </c>
      <c r="I8" s="5">
        <v>0.76723274624918458</v>
      </c>
      <c r="J8" s="5">
        <v>0.67400793650793656</v>
      </c>
      <c r="K8" s="70">
        <v>0.65708917940862366</v>
      </c>
    </row>
    <row r="9" spans="1:12">
      <c r="A9" s="3">
        <v>24</v>
      </c>
      <c r="B9" s="3">
        <v>32</v>
      </c>
      <c r="C9" s="3">
        <v>23</v>
      </c>
      <c r="D9" s="3">
        <v>17</v>
      </c>
      <c r="E9" s="3">
        <v>20</v>
      </c>
      <c r="F9" s="3">
        <v>4</v>
      </c>
      <c r="G9" s="4" t="s">
        <v>47</v>
      </c>
      <c r="H9" s="5">
        <v>0.65331806752873556</v>
      </c>
      <c r="I9" s="5">
        <v>0.59276432583256156</v>
      </c>
      <c r="J9" s="5">
        <v>0.66321839080459766</v>
      </c>
      <c r="K9" s="70">
        <v>0.63643359472196492</v>
      </c>
    </row>
    <row r="10" spans="1:12">
      <c r="A10" s="3">
        <v>15</v>
      </c>
      <c r="B10" s="3">
        <v>7</v>
      </c>
      <c r="C10" s="3">
        <v>26</v>
      </c>
      <c r="D10" s="3">
        <v>18</v>
      </c>
      <c r="E10" s="3">
        <v>8</v>
      </c>
      <c r="F10" s="3">
        <v>5</v>
      </c>
      <c r="G10" s="4" t="s">
        <v>24</v>
      </c>
      <c r="H10" s="5">
        <v>0.57698784722222218</v>
      </c>
      <c r="I10" s="5">
        <v>0.68441110467767829</v>
      </c>
      <c r="J10" s="5">
        <v>0.61990740740740735</v>
      </c>
      <c r="K10" s="70">
        <v>0.62710211976910257</v>
      </c>
    </row>
    <row r="11" spans="1:12">
      <c r="A11" s="3" t="s">
        <v>157</v>
      </c>
      <c r="B11" s="3">
        <v>9</v>
      </c>
      <c r="C11" s="3">
        <v>29</v>
      </c>
      <c r="D11" s="3">
        <v>61</v>
      </c>
      <c r="E11" s="3">
        <v>6</v>
      </c>
      <c r="F11" s="3">
        <v>6</v>
      </c>
      <c r="G11" s="4" t="s">
        <v>26</v>
      </c>
      <c r="H11" s="5">
        <v>0.55349317528735631</v>
      </c>
      <c r="I11" s="5">
        <v>0.7271167450419137</v>
      </c>
      <c r="J11" s="5">
        <v>0.59626436781609193</v>
      </c>
      <c r="K11" s="70">
        <v>0.62562476271512069</v>
      </c>
    </row>
    <row r="12" spans="1:12">
      <c r="A12" s="3">
        <v>10</v>
      </c>
      <c r="B12" s="3">
        <v>37</v>
      </c>
      <c r="C12" s="3">
        <v>16</v>
      </c>
      <c r="D12" s="3">
        <v>23</v>
      </c>
      <c r="E12" s="3">
        <v>57</v>
      </c>
      <c r="F12" s="3">
        <v>7</v>
      </c>
      <c r="G12" s="4" t="s">
        <v>182</v>
      </c>
      <c r="H12" s="5">
        <v>0.52357677112926138</v>
      </c>
      <c r="I12" s="5">
        <v>0.68242037515885523</v>
      </c>
      <c r="J12" s="5">
        <v>0.5853535353535354</v>
      </c>
      <c r="K12" s="70">
        <v>0.59711689388055067</v>
      </c>
    </row>
    <row r="13" spans="1:12">
      <c r="A13" s="3">
        <v>7</v>
      </c>
      <c r="B13" s="3">
        <v>36</v>
      </c>
      <c r="C13" s="3">
        <v>45</v>
      </c>
      <c r="D13" s="3">
        <v>27</v>
      </c>
      <c r="E13" s="3">
        <v>25</v>
      </c>
      <c r="F13" s="3">
        <v>8</v>
      </c>
      <c r="G13" s="4" t="s">
        <v>180</v>
      </c>
      <c r="H13" s="5">
        <v>0.60555689102564103</v>
      </c>
      <c r="I13" s="5">
        <v>0.60253166480249842</v>
      </c>
      <c r="J13" s="5">
        <v>0.52884615384615385</v>
      </c>
      <c r="K13" s="70">
        <v>0.57897823655809777</v>
      </c>
    </row>
    <row r="14" spans="1:12">
      <c r="A14" s="3">
        <v>37</v>
      </c>
      <c r="B14" s="3">
        <v>8</v>
      </c>
      <c r="C14" s="3">
        <v>10</v>
      </c>
      <c r="D14" s="3">
        <v>11</v>
      </c>
      <c r="E14" s="3">
        <v>14</v>
      </c>
      <c r="F14" s="3">
        <v>9</v>
      </c>
      <c r="G14" s="4" t="s">
        <v>25</v>
      </c>
      <c r="H14" s="5">
        <v>0.55145888646443686</v>
      </c>
      <c r="I14" s="5">
        <v>0.64737744797366914</v>
      </c>
      <c r="J14" s="5">
        <v>0.49791666666666662</v>
      </c>
      <c r="K14" s="70">
        <v>0.56558433370159089</v>
      </c>
    </row>
    <row r="15" spans="1:12">
      <c r="A15" s="3">
        <v>1</v>
      </c>
      <c r="B15" s="3">
        <v>5</v>
      </c>
      <c r="C15" s="3">
        <v>2</v>
      </c>
      <c r="D15" s="3">
        <v>4</v>
      </c>
      <c r="E15" s="3">
        <v>3</v>
      </c>
      <c r="F15" s="3">
        <v>10</v>
      </c>
      <c r="G15" s="4" t="s">
        <v>23</v>
      </c>
      <c r="H15" s="5">
        <v>0.57002045730064654</v>
      </c>
      <c r="I15" s="5">
        <v>0.63766257191079245</v>
      </c>
      <c r="J15" s="5">
        <v>0.48218390804597694</v>
      </c>
      <c r="K15" s="70">
        <v>0.56328897908580522</v>
      </c>
    </row>
    <row r="16" spans="1:12">
      <c r="A16" s="3">
        <v>12</v>
      </c>
      <c r="B16" s="3">
        <v>15</v>
      </c>
      <c r="C16" s="3">
        <v>9</v>
      </c>
      <c r="D16" s="3">
        <v>16</v>
      </c>
      <c r="E16" s="3">
        <v>57</v>
      </c>
      <c r="F16" s="3">
        <v>11</v>
      </c>
      <c r="G16" s="4" t="s">
        <v>30</v>
      </c>
      <c r="H16" s="5">
        <v>0.52746651785714282</v>
      </c>
      <c r="I16" s="5">
        <v>0.64460965126334169</v>
      </c>
      <c r="J16" s="5">
        <v>0.5097222222222223</v>
      </c>
      <c r="K16" s="70">
        <v>0.56059946378090231</v>
      </c>
    </row>
    <row r="17" spans="1:11">
      <c r="A17" s="3">
        <v>26</v>
      </c>
      <c r="B17" s="3">
        <v>6</v>
      </c>
      <c r="C17" s="3">
        <v>3</v>
      </c>
      <c r="D17" s="3">
        <v>2</v>
      </c>
      <c r="E17" s="3">
        <v>57</v>
      </c>
      <c r="F17" s="3">
        <v>12</v>
      </c>
      <c r="G17" s="4" t="s">
        <v>21</v>
      </c>
      <c r="H17" s="5">
        <v>0.47245735430476637</v>
      </c>
      <c r="I17" s="5">
        <v>0.64603110154305032</v>
      </c>
      <c r="J17" s="5">
        <v>0.53881673881673875</v>
      </c>
      <c r="K17" s="70">
        <v>0.55243506488818517</v>
      </c>
    </row>
    <row r="18" spans="1:11">
      <c r="A18" s="3">
        <v>54</v>
      </c>
      <c r="B18" s="3">
        <v>12</v>
      </c>
      <c r="C18" s="3">
        <v>19</v>
      </c>
      <c r="D18" s="3">
        <v>10</v>
      </c>
      <c r="E18" s="3">
        <v>11</v>
      </c>
      <c r="F18" s="3">
        <v>13</v>
      </c>
      <c r="G18" s="4" t="s">
        <v>29</v>
      </c>
      <c r="H18" s="5">
        <v>0.59462160172001</v>
      </c>
      <c r="I18" s="5">
        <v>0.58213948148059058</v>
      </c>
      <c r="J18" s="5">
        <v>0.44301075268817197</v>
      </c>
      <c r="K18" s="70">
        <v>0.53992394529625753</v>
      </c>
    </row>
    <row r="19" spans="1:11">
      <c r="A19" s="3">
        <v>59</v>
      </c>
      <c r="B19" s="3">
        <v>56</v>
      </c>
      <c r="C19" s="3">
        <v>22</v>
      </c>
      <c r="D19" s="3">
        <v>20</v>
      </c>
      <c r="E19" s="3">
        <v>24</v>
      </c>
      <c r="F19" s="3">
        <v>14</v>
      </c>
      <c r="G19" s="4" t="s">
        <v>71</v>
      </c>
      <c r="H19" s="5">
        <v>0.52422908881832986</v>
      </c>
      <c r="I19" s="5">
        <v>0.60781182564213576</v>
      </c>
      <c r="J19" s="5">
        <v>0.44261603375527425</v>
      </c>
      <c r="K19" s="70">
        <v>0.52488564940524662</v>
      </c>
    </row>
    <row r="20" spans="1:11">
      <c r="A20" s="3">
        <v>20</v>
      </c>
      <c r="B20" s="3">
        <v>14</v>
      </c>
      <c r="C20" s="3">
        <v>8</v>
      </c>
      <c r="D20" s="3">
        <v>15</v>
      </c>
      <c r="E20" s="3">
        <v>17</v>
      </c>
      <c r="F20" s="3">
        <v>15</v>
      </c>
      <c r="G20" s="4" t="s">
        <v>32</v>
      </c>
      <c r="H20" s="5">
        <v>0.56306010928961747</v>
      </c>
      <c r="I20" s="5">
        <v>0.64336746743496231</v>
      </c>
      <c r="J20" s="5">
        <v>0.36571038251366123</v>
      </c>
      <c r="K20" s="70">
        <v>0.52404598641274702</v>
      </c>
    </row>
    <row r="21" spans="1:11">
      <c r="A21" s="3">
        <v>56</v>
      </c>
      <c r="B21" s="3">
        <v>52</v>
      </c>
      <c r="C21" s="3">
        <v>35</v>
      </c>
      <c r="D21" s="3">
        <v>3</v>
      </c>
      <c r="E21" s="3">
        <v>2</v>
      </c>
      <c r="F21" s="3">
        <v>16</v>
      </c>
      <c r="G21" s="4" t="s">
        <v>61</v>
      </c>
      <c r="H21" s="5">
        <v>0.64310767458196272</v>
      </c>
      <c r="I21" s="5">
        <v>0.61617189433467978</v>
      </c>
      <c r="J21" s="5">
        <v>0.30964912280701756</v>
      </c>
      <c r="K21" s="70">
        <v>0.52297623057455334</v>
      </c>
    </row>
    <row r="22" spans="1:11">
      <c r="A22" s="3">
        <v>36</v>
      </c>
      <c r="B22" s="3">
        <v>3</v>
      </c>
      <c r="C22" s="3">
        <v>4</v>
      </c>
      <c r="D22" s="3">
        <v>5</v>
      </c>
      <c r="E22" s="3">
        <v>15</v>
      </c>
      <c r="F22" s="3">
        <v>17</v>
      </c>
      <c r="G22" s="4" t="s">
        <v>19</v>
      </c>
      <c r="H22" s="5">
        <v>0.51353807471264368</v>
      </c>
      <c r="I22" s="5">
        <v>0.56809215726364148</v>
      </c>
      <c r="J22" s="5">
        <v>0.48074712643678152</v>
      </c>
      <c r="K22" s="70">
        <v>0.5207924528043556</v>
      </c>
    </row>
    <row r="23" spans="1:11">
      <c r="A23" s="3">
        <v>28</v>
      </c>
      <c r="B23" s="3">
        <v>59</v>
      </c>
      <c r="C23" s="3">
        <v>21</v>
      </c>
      <c r="D23" s="3">
        <v>33</v>
      </c>
      <c r="E23" s="3">
        <v>33</v>
      </c>
      <c r="F23" s="3">
        <v>18</v>
      </c>
      <c r="G23" s="4" t="s">
        <v>64</v>
      </c>
      <c r="H23" s="5">
        <v>0.76939935064935061</v>
      </c>
      <c r="I23" s="5">
        <v>0.50896880625077678</v>
      </c>
      <c r="J23" s="5">
        <v>0.28095238095238095</v>
      </c>
      <c r="K23" s="70">
        <v>0.51977351261750282</v>
      </c>
    </row>
    <row r="24" spans="1:11">
      <c r="A24" s="3">
        <v>53</v>
      </c>
      <c r="B24" s="3">
        <v>44</v>
      </c>
      <c r="C24" s="3">
        <v>36</v>
      </c>
      <c r="D24" s="3">
        <v>43</v>
      </c>
      <c r="E24" s="3">
        <v>42</v>
      </c>
      <c r="F24" s="3">
        <v>19</v>
      </c>
      <c r="G24" s="4" t="s">
        <v>52</v>
      </c>
      <c r="H24" s="5">
        <v>0.48663870675223209</v>
      </c>
      <c r="I24" s="5">
        <v>0.6978783119054206</v>
      </c>
      <c r="J24" s="5">
        <v>0.37135416666666665</v>
      </c>
      <c r="K24" s="70">
        <v>0.51862372844143978</v>
      </c>
    </row>
    <row r="25" spans="1:11">
      <c r="A25" s="3">
        <v>11</v>
      </c>
      <c r="B25" s="3">
        <v>19</v>
      </c>
      <c r="C25" s="3">
        <v>56</v>
      </c>
      <c r="D25" s="3">
        <v>28</v>
      </c>
      <c r="E25" s="3">
        <v>9</v>
      </c>
      <c r="F25" s="3">
        <v>20</v>
      </c>
      <c r="G25" s="4" t="s">
        <v>31</v>
      </c>
      <c r="H25" s="5">
        <v>0.53249467773437498</v>
      </c>
      <c r="I25" s="5">
        <v>0.75198220661398885</v>
      </c>
      <c r="J25" s="5">
        <v>0.26666666666666666</v>
      </c>
      <c r="K25" s="70">
        <v>0.51704785033834344</v>
      </c>
    </row>
    <row r="26" spans="1:11">
      <c r="A26" s="3">
        <v>29</v>
      </c>
      <c r="B26" s="3">
        <v>35</v>
      </c>
      <c r="C26" s="3">
        <v>41</v>
      </c>
      <c r="D26" s="3">
        <v>37</v>
      </c>
      <c r="E26" s="3">
        <v>32</v>
      </c>
      <c r="F26" s="3">
        <v>21</v>
      </c>
      <c r="G26" s="4" t="s">
        <v>179</v>
      </c>
      <c r="H26" s="5">
        <v>0.47826620370370371</v>
      </c>
      <c r="I26" s="5">
        <v>0.51047055055103208</v>
      </c>
      <c r="J26" s="5">
        <v>0.55711111111111122</v>
      </c>
      <c r="K26" s="70">
        <v>0.51528262178861572</v>
      </c>
    </row>
    <row r="27" spans="1:11">
      <c r="A27" s="3">
        <v>17</v>
      </c>
      <c r="B27" s="3">
        <v>24</v>
      </c>
      <c r="C27" s="3">
        <v>25</v>
      </c>
      <c r="D27" s="3">
        <v>24</v>
      </c>
      <c r="E27" s="3">
        <v>19</v>
      </c>
      <c r="F27" s="3">
        <v>22</v>
      </c>
      <c r="G27" s="4" t="s">
        <v>41</v>
      </c>
      <c r="H27" s="5">
        <v>0.48705842391304349</v>
      </c>
      <c r="I27" s="5">
        <v>0.56797555453995141</v>
      </c>
      <c r="J27" s="5">
        <v>0.48260869565217385</v>
      </c>
      <c r="K27" s="70">
        <v>0.51254755803505625</v>
      </c>
    </row>
    <row r="28" spans="1:11">
      <c r="A28" s="3">
        <v>46</v>
      </c>
      <c r="B28" s="3">
        <v>17</v>
      </c>
      <c r="C28" s="3">
        <v>18</v>
      </c>
      <c r="D28" s="3">
        <v>12</v>
      </c>
      <c r="E28" s="3">
        <v>13</v>
      </c>
      <c r="F28" s="3">
        <v>23</v>
      </c>
      <c r="G28" s="4" t="s">
        <v>36</v>
      </c>
      <c r="H28" s="5">
        <v>0.51609857468377973</v>
      </c>
      <c r="I28" s="5">
        <v>0.50002053573608773</v>
      </c>
      <c r="J28" s="5">
        <v>0.50734126984126982</v>
      </c>
      <c r="K28" s="70">
        <v>0.50782012675371246</v>
      </c>
    </row>
    <row r="29" spans="1:11">
      <c r="A29" s="3">
        <v>34</v>
      </c>
      <c r="B29" s="3">
        <v>4</v>
      </c>
      <c r="C29" s="3">
        <v>17</v>
      </c>
      <c r="D29" s="3">
        <v>22</v>
      </c>
      <c r="E29" s="3">
        <v>16</v>
      </c>
      <c r="F29" s="3">
        <v>24</v>
      </c>
      <c r="G29" s="4" t="s">
        <v>20</v>
      </c>
      <c r="H29" s="5">
        <v>0.60760156249999997</v>
      </c>
      <c r="I29" s="5">
        <v>0.36753599247918345</v>
      </c>
      <c r="J29" s="5">
        <v>0.53022222222222226</v>
      </c>
      <c r="K29" s="70">
        <v>0.50178659240046863</v>
      </c>
    </row>
    <row r="30" spans="1:11">
      <c r="A30" s="3">
        <v>52</v>
      </c>
      <c r="B30" s="3">
        <v>51</v>
      </c>
      <c r="C30" s="3">
        <v>42</v>
      </c>
      <c r="D30" s="3">
        <v>30</v>
      </c>
      <c r="E30" s="3">
        <v>35</v>
      </c>
      <c r="F30" s="3">
        <v>25</v>
      </c>
      <c r="G30" s="4" t="s">
        <v>60</v>
      </c>
      <c r="H30" s="5">
        <v>0.5355398995535714</v>
      </c>
      <c r="I30" s="5">
        <v>0.57695981928608242</v>
      </c>
      <c r="J30" s="5">
        <v>0.38306878306878306</v>
      </c>
      <c r="K30" s="70">
        <v>0.49852283396947894</v>
      </c>
    </row>
    <row r="31" spans="1:11">
      <c r="A31" s="3">
        <v>9</v>
      </c>
      <c r="B31" s="3">
        <v>22</v>
      </c>
      <c r="C31" s="3">
        <v>33</v>
      </c>
      <c r="D31" s="3">
        <v>31</v>
      </c>
      <c r="E31" s="3">
        <v>23</v>
      </c>
      <c r="F31" s="3">
        <v>26</v>
      </c>
      <c r="G31" s="4" t="s">
        <v>39</v>
      </c>
      <c r="H31" s="5">
        <v>0.53909226190476189</v>
      </c>
      <c r="I31" s="5">
        <v>0.48045835211342086</v>
      </c>
      <c r="J31" s="5">
        <v>0.47037037037037033</v>
      </c>
      <c r="K31" s="70">
        <v>0.49664032812951769</v>
      </c>
    </row>
    <row r="32" spans="1:11">
      <c r="A32" s="3">
        <v>22</v>
      </c>
      <c r="B32" s="3">
        <v>29</v>
      </c>
      <c r="C32" s="3">
        <v>43</v>
      </c>
      <c r="D32" s="3">
        <v>50</v>
      </c>
      <c r="E32" s="3">
        <v>41</v>
      </c>
      <c r="F32" s="3">
        <v>27</v>
      </c>
      <c r="G32" s="4" t="s">
        <v>51</v>
      </c>
      <c r="H32" s="5">
        <v>0.51210358796296296</v>
      </c>
      <c r="I32" s="5">
        <v>0.55386631708500211</v>
      </c>
      <c r="J32" s="5">
        <v>0.42111111111111105</v>
      </c>
      <c r="K32" s="70">
        <v>0.49569367205302534</v>
      </c>
    </row>
    <row r="33" spans="1:11">
      <c r="A33" s="3">
        <v>51</v>
      </c>
      <c r="B33" s="3">
        <v>49</v>
      </c>
      <c r="C33" s="3">
        <v>52</v>
      </c>
      <c r="D33" s="3">
        <v>35</v>
      </c>
      <c r="E33" s="3">
        <v>38</v>
      </c>
      <c r="F33" s="3">
        <v>28</v>
      </c>
      <c r="G33" s="4" t="s">
        <v>59</v>
      </c>
      <c r="H33" s="5">
        <v>0.41868691415318837</v>
      </c>
      <c r="I33" s="5">
        <v>0.47200087716133271</v>
      </c>
      <c r="J33" s="5">
        <v>0.56760563380281681</v>
      </c>
      <c r="K33" s="70">
        <v>0.48609780837244593</v>
      </c>
    </row>
    <row r="34" spans="1:11">
      <c r="A34" s="3">
        <v>61</v>
      </c>
      <c r="B34" s="3">
        <v>34</v>
      </c>
      <c r="C34" s="3">
        <v>32</v>
      </c>
      <c r="D34" s="3">
        <v>55</v>
      </c>
      <c r="E34" s="3">
        <v>29</v>
      </c>
      <c r="F34" s="3">
        <v>29</v>
      </c>
      <c r="G34" s="4" t="s">
        <v>46</v>
      </c>
      <c r="H34" s="5">
        <v>0.52432587224786931</v>
      </c>
      <c r="I34" s="5">
        <v>0.46944387446694441</v>
      </c>
      <c r="J34" s="5">
        <v>0.46181818181818185</v>
      </c>
      <c r="K34" s="70">
        <v>0.48519597617766519</v>
      </c>
    </row>
    <row r="35" spans="1:11">
      <c r="A35" s="3">
        <v>18</v>
      </c>
      <c r="B35" s="3">
        <v>16</v>
      </c>
      <c r="C35" s="3">
        <v>6</v>
      </c>
      <c r="D35" s="3">
        <v>8</v>
      </c>
      <c r="E35" s="3">
        <v>10</v>
      </c>
      <c r="F35" s="3">
        <v>30</v>
      </c>
      <c r="G35" s="4" t="s">
        <v>35</v>
      </c>
      <c r="H35" s="5">
        <v>0.46130208333333333</v>
      </c>
      <c r="I35" s="5">
        <v>0.58649246755745843</v>
      </c>
      <c r="J35" s="5">
        <v>0.40500000000000003</v>
      </c>
      <c r="K35" s="70">
        <v>0.48426485029693062</v>
      </c>
    </row>
    <row r="36" spans="1:11">
      <c r="A36" s="3">
        <v>44</v>
      </c>
      <c r="B36" s="3">
        <v>26</v>
      </c>
      <c r="C36" s="3">
        <v>48</v>
      </c>
      <c r="D36" s="3">
        <v>47</v>
      </c>
      <c r="E36" s="3">
        <v>57</v>
      </c>
      <c r="F36" s="3">
        <v>31</v>
      </c>
      <c r="G36" s="4" t="s">
        <v>178</v>
      </c>
      <c r="H36" s="5">
        <v>0.45230226353236608</v>
      </c>
      <c r="I36" s="5">
        <v>0.49255835224705302</v>
      </c>
      <c r="J36" s="5">
        <v>0.48571428571428571</v>
      </c>
      <c r="K36" s="70">
        <v>0.47685830049790162</v>
      </c>
    </row>
    <row r="37" spans="1:11">
      <c r="A37" s="3">
        <v>23</v>
      </c>
      <c r="B37" s="3">
        <v>47</v>
      </c>
      <c r="C37" s="3">
        <v>51</v>
      </c>
      <c r="D37" s="3">
        <v>57</v>
      </c>
      <c r="E37" s="3">
        <v>57</v>
      </c>
      <c r="F37" s="3">
        <v>32</v>
      </c>
      <c r="G37" s="4" t="s">
        <v>70</v>
      </c>
      <c r="H37" s="5">
        <v>0.66853092948717951</v>
      </c>
      <c r="I37" s="5">
        <v>0.50018065995566086</v>
      </c>
      <c r="J37" s="5">
        <v>0.25782051282051283</v>
      </c>
      <c r="K37" s="70">
        <v>0.47551070075445107</v>
      </c>
    </row>
    <row r="38" spans="1:11">
      <c r="A38" s="3">
        <v>35</v>
      </c>
      <c r="B38" s="3">
        <v>18</v>
      </c>
      <c r="C38" s="3">
        <v>11</v>
      </c>
      <c r="D38" s="3">
        <v>25</v>
      </c>
      <c r="E38" s="3">
        <v>26</v>
      </c>
      <c r="F38" s="3">
        <v>33</v>
      </c>
      <c r="G38" s="4" t="s">
        <v>37</v>
      </c>
      <c r="H38" s="5">
        <v>0.49005068496919013</v>
      </c>
      <c r="I38" s="5">
        <v>0.60246317165181351</v>
      </c>
      <c r="J38" s="5">
        <v>0.3322769953051643</v>
      </c>
      <c r="K38" s="70">
        <v>0.47493028397538933</v>
      </c>
    </row>
    <row r="39" spans="1:11">
      <c r="A39" s="3">
        <v>38</v>
      </c>
      <c r="B39" s="3">
        <v>40</v>
      </c>
      <c r="C39" s="3">
        <v>49</v>
      </c>
      <c r="D39" s="3">
        <v>46</v>
      </c>
      <c r="E39" s="3">
        <v>48</v>
      </c>
      <c r="F39" s="3">
        <v>34</v>
      </c>
      <c r="G39" s="4" t="s">
        <v>50</v>
      </c>
      <c r="H39" s="5">
        <v>0.47148792613636364</v>
      </c>
      <c r="I39" s="5">
        <v>0.53637794548610684</v>
      </c>
      <c r="J39" s="5">
        <v>0.4128787878787879</v>
      </c>
      <c r="K39" s="70">
        <v>0.47358155316708611</v>
      </c>
    </row>
    <row r="40" spans="1:11">
      <c r="A40" s="3">
        <v>60</v>
      </c>
      <c r="B40" s="3">
        <v>50</v>
      </c>
      <c r="C40" s="3">
        <v>44</v>
      </c>
      <c r="D40" s="3">
        <v>45</v>
      </c>
      <c r="E40" s="3">
        <v>18</v>
      </c>
      <c r="F40" s="3">
        <v>35</v>
      </c>
      <c r="G40" s="4" t="s">
        <v>63</v>
      </c>
      <c r="H40" s="5">
        <v>0.52085187146892653</v>
      </c>
      <c r="I40" s="5">
        <v>0.53269689024659139</v>
      </c>
      <c r="J40" s="5">
        <v>0.36031073446327683</v>
      </c>
      <c r="K40" s="70">
        <v>0.47128649872626488</v>
      </c>
    </row>
    <row r="41" spans="1:11">
      <c r="A41" s="3">
        <v>16</v>
      </c>
      <c r="B41" s="3">
        <v>42</v>
      </c>
      <c r="C41" s="3">
        <v>12</v>
      </c>
      <c r="D41" s="3">
        <v>6</v>
      </c>
      <c r="E41" s="3">
        <v>22</v>
      </c>
      <c r="F41" s="3">
        <v>36</v>
      </c>
      <c r="G41" s="4" t="s">
        <v>53</v>
      </c>
      <c r="H41" s="5">
        <v>0.49425242003367004</v>
      </c>
      <c r="I41" s="5">
        <v>0.56893588535075534</v>
      </c>
      <c r="J41" s="5">
        <v>0.34030303030303027</v>
      </c>
      <c r="K41" s="70">
        <v>0.4678304452291519</v>
      </c>
    </row>
    <row r="42" spans="1:11">
      <c r="A42" s="3">
        <v>14</v>
      </c>
      <c r="B42" s="3">
        <v>23</v>
      </c>
      <c r="C42" s="3">
        <v>31</v>
      </c>
      <c r="D42" s="3">
        <v>40</v>
      </c>
      <c r="E42" s="3">
        <v>39</v>
      </c>
      <c r="F42" s="3">
        <v>37</v>
      </c>
      <c r="G42" s="4" t="s">
        <v>40</v>
      </c>
      <c r="H42" s="5">
        <v>0.56124461206896548</v>
      </c>
      <c r="I42" s="5">
        <v>0.53964086096511799</v>
      </c>
      <c r="J42" s="5">
        <v>0.2810344827586207</v>
      </c>
      <c r="K42" s="70">
        <v>0.46063998526423466</v>
      </c>
    </row>
    <row r="43" spans="1:11">
      <c r="A43" s="3">
        <v>4</v>
      </c>
      <c r="B43" s="3">
        <v>28</v>
      </c>
      <c r="C43" s="3">
        <v>15</v>
      </c>
      <c r="D43" s="3">
        <v>21</v>
      </c>
      <c r="E43" s="3">
        <v>30</v>
      </c>
      <c r="F43" s="3">
        <v>38</v>
      </c>
      <c r="G43" s="4" t="s">
        <v>54</v>
      </c>
      <c r="H43" s="5">
        <v>0.49135904947916664</v>
      </c>
      <c r="I43" s="5">
        <v>0.55739733594316898</v>
      </c>
      <c r="J43" s="5">
        <v>0.32586805555555554</v>
      </c>
      <c r="K43" s="70">
        <v>0.45820814699263041</v>
      </c>
    </row>
    <row r="44" spans="1:11">
      <c r="A44" s="3">
        <v>19</v>
      </c>
      <c r="B44" s="3">
        <v>27</v>
      </c>
      <c r="C44" s="3">
        <v>24</v>
      </c>
      <c r="D44" s="3">
        <v>41</v>
      </c>
      <c r="E44" s="3">
        <v>34</v>
      </c>
      <c r="F44" s="3">
        <v>39</v>
      </c>
      <c r="G44" s="4" t="s">
        <v>181</v>
      </c>
      <c r="H44" s="5">
        <v>0.48128698671497583</v>
      </c>
      <c r="I44" s="5">
        <v>0.49075793507132187</v>
      </c>
      <c r="J44" s="5">
        <v>0.38743961352657008</v>
      </c>
      <c r="K44" s="70">
        <v>0.45316151177095593</v>
      </c>
    </row>
    <row r="45" spans="1:11">
      <c r="A45" s="3">
        <v>49</v>
      </c>
      <c r="B45" s="3">
        <v>30</v>
      </c>
      <c r="C45" s="3">
        <v>39</v>
      </c>
      <c r="D45" s="3">
        <v>42</v>
      </c>
      <c r="E45" s="3">
        <v>43</v>
      </c>
      <c r="F45" s="3">
        <v>40</v>
      </c>
      <c r="G45" s="4" t="s">
        <v>42</v>
      </c>
      <c r="H45" s="5">
        <v>0.4974622308640253</v>
      </c>
      <c r="I45" s="5">
        <v>0.48686269137792104</v>
      </c>
      <c r="J45" s="5">
        <v>0.36249999999999999</v>
      </c>
      <c r="K45" s="70">
        <v>0.44894164074731546</v>
      </c>
    </row>
    <row r="46" spans="1:11">
      <c r="A46" s="3">
        <v>8</v>
      </c>
      <c r="B46" s="3">
        <v>58</v>
      </c>
      <c r="C46" s="3">
        <v>34</v>
      </c>
      <c r="D46" s="3">
        <v>39</v>
      </c>
      <c r="E46" s="3">
        <v>37</v>
      </c>
      <c r="F46" s="3">
        <v>41</v>
      </c>
      <c r="G46" s="4" t="s">
        <v>66</v>
      </c>
      <c r="H46" s="5">
        <v>0.45877506290470155</v>
      </c>
      <c r="I46" s="5">
        <v>0.56033749343532135</v>
      </c>
      <c r="J46" s="5">
        <v>0.32500000000000001</v>
      </c>
      <c r="K46" s="70">
        <v>0.44803751878000764</v>
      </c>
    </row>
    <row r="47" spans="1:11">
      <c r="A47" s="3">
        <v>42</v>
      </c>
      <c r="B47" s="3">
        <v>57</v>
      </c>
      <c r="C47" s="3">
        <v>53</v>
      </c>
      <c r="D47" s="3">
        <v>49</v>
      </c>
      <c r="E47" s="3">
        <v>49</v>
      </c>
      <c r="F47" s="3">
        <v>42</v>
      </c>
      <c r="G47" s="4" t="s">
        <v>65</v>
      </c>
      <c r="H47" s="5">
        <v>0.52086052389705884</v>
      </c>
      <c r="I47" s="5">
        <v>0.5356664133001392</v>
      </c>
      <c r="J47" s="5">
        <v>0.27411764705882352</v>
      </c>
      <c r="K47" s="70">
        <v>0.44354819475200719</v>
      </c>
    </row>
    <row r="48" spans="1:11">
      <c r="A48" s="3">
        <v>50</v>
      </c>
      <c r="B48" s="3">
        <v>61</v>
      </c>
      <c r="C48" s="3">
        <v>54</v>
      </c>
      <c r="D48" s="3">
        <v>59</v>
      </c>
      <c r="E48" s="3">
        <v>56</v>
      </c>
      <c r="F48" s="3">
        <v>43</v>
      </c>
      <c r="G48" s="4" t="s">
        <v>73</v>
      </c>
      <c r="H48" s="5">
        <v>0.58309193121693115</v>
      </c>
      <c r="I48" s="5">
        <v>0.33353286749171152</v>
      </c>
      <c r="J48" s="5">
        <v>0.38703703703703701</v>
      </c>
      <c r="K48" s="70">
        <v>0.43455394524855989</v>
      </c>
    </row>
    <row r="49" spans="1:11">
      <c r="A49" s="3">
        <v>25</v>
      </c>
      <c r="B49" s="3">
        <v>33</v>
      </c>
      <c r="C49" s="3">
        <v>27</v>
      </c>
      <c r="D49" s="3">
        <v>61</v>
      </c>
      <c r="E49" s="3">
        <v>28</v>
      </c>
      <c r="F49" s="3">
        <v>44</v>
      </c>
      <c r="G49" s="4" t="s">
        <v>45</v>
      </c>
      <c r="H49" s="5">
        <v>0.47039062500000001</v>
      </c>
      <c r="I49" s="5">
        <v>0.52471362366250929</v>
      </c>
      <c r="J49" s="5">
        <v>0.30208333333333331</v>
      </c>
      <c r="K49" s="70">
        <v>0.43239586066528085</v>
      </c>
    </row>
    <row r="50" spans="1:11">
      <c r="A50" s="3">
        <v>45</v>
      </c>
      <c r="B50" s="3">
        <v>53</v>
      </c>
      <c r="C50" s="3">
        <v>28</v>
      </c>
      <c r="D50" s="3">
        <v>32</v>
      </c>
      <c r="E50" s="3">
        <v>27</v>
      </c>
      <c r="F50" s="3">
        <v>45</v>
      </c>
      <c r="G50" s="4" t="s">
        <v>69</v>
      </c>
      <c r="H50" s="5">
        <v>0.45823529411764702</v>
      </c>
      <c r="I50" s="5">
        <v>0.60464965814672711</v>
      </c>
      <c r="J50" s="5">
        <v>0.21601307189542485</v>
      </c>
      <c r="K50" s="70">
        <v>0.42629934138659964</v>
      </c>
    </row>
    <row r="51" spans="1:11">
      <c r="A51" s="3">
        <v>5</v>
      </c>
      <c r="B51" s="3">
        <v>43</v>
      </c>
      <c r="C51" s="3">
        <v>47</v>
      </c>
      <c r="D51" s="3">
        <v>44</v>
      </c>
      <c r="E51" s="3">
        <v>40</v>
      </c>
      <c r="F51" s="3">
        <v>46</v>
      </c>
      <c r="G51" s="4" t="s">
        <v>58</v>
      </c>
      <c r="H51" s="5">
        <v>0.5008993263029109</v>
      </c>
      <c r="I51" s="5">
        <v>0.38468721461187216</v>
      </c>
      <c r="J51" s="5">
        <v>0.386864406779661</v>
      </c>
      <c r="K51" s="70">
        <v>0.42415031589814806</v>
      </c>
    </row>
    <row r="52" spans="1:11">
      <c r="A52" s="3">
        <v>39</v>
      </c>
      <c r="B52" s="3">
        <v>25</v>
      </c>
      <c r="C52" s="3">
        <v>14</v>
      </c>
      <c r="D52" s="3">
        <v>19</v>
      </c>
      <c r="E52" s="3">
        <v>4</v>
      </c>
      <c r="F52" s="3">
        <v>47</v>
      </c>
      <c r="G52" s="4" t="s">
        <v>33</v>
      </c>
      <c r="H52" s="5">
        <v>0.45218749999999996</v>
      </c>
      <c r="I52" s="5">
        <v>0.56199543886797543</v>
      </c>
      <c r="J52" s="5">
        <v>0.24836363636363643</v>
      </c>
      <c r="K52" s="70">
        <v>0.42084885841053721</v>
      </c>
    </row>
    <row r="53" spans="1:11">
      <c r="A53" s="3" t="s">
        <v>157</v>
      </c>
      <c r="B53" s="3">
        <v>48</v>
      </c>
      <c r="C53" s="3">
        <v>50</v>
      </c>
      <c r="D53" s="3">
        <v>53</v>
      </c>
      <c r="E53" s="3">
        <v>47</v>
      </c>
      <c r="F53" s="3">
        <v>48</v>
      </c>
      <c r="G53" s="4" t="s">
        <v>57</v>
      </c>
      <c r="H53" s="5">
        <v>0.45941907051282049</v>
      </c>
      <c r="I53" s="5">
        <v>0.54073094880152017</v>
      </c>
      <c r="J53" s="5">
        <v>0.2615384615384615</v>
      </c>
      <c r="K53" s="70">
        <v>0.42056282695093405</v>
      </c>
    </row>
    <row r="54" spans="1:11">
      <c r="A54" s="3">
        <v>32</v>
      </c>
      <c r="B54" s="3">
        <v>60</v>
      </c>
      <c r="C54" s="3">
        <v>60</v>
      </c>
      <c r="D54" s="3">
        <v>38</v>
      </c>
      <c r="E54" s="3">
        <v>21</v>
      </c>
      <c r="F54" s="3">
        <v>49</v>
      </c>
      <c r="G54" s="4" t="s">
        <v>72</v>
      </c>
      <c r="H54" s="5">
        <v>0.49108956812652066</v>
      </c>
      <c r="I54" s="5">
        <v>0.47022717997442276</v>
      </c>
      <c r="J54" s="5">
        <v>0.29509906152241916</v>
      </c>
      <c r="K54" s="70">
        <v>0.41880526987445421</v>
      </c>
    </row>
    <row r="55" spans="1:11">
      <c r="A55" s="3">
        <v>30</v>
      </c>
      <c r="B55" s="3">
        <v>31</v>
      </c>
      <c r="C55" s="3">
        <v>13</v>
      </c>
      <c r="D55" s="3">
        <v>26</v>
      </c>
      <c r="E55" s="3">
        <v>36</v>
      </c>
      <c r="F55" s="3">
        <v>50</v>
      </c>
      <c r="G55" s="4" t="s">
        <v>55</v>
      </c>
      <c r="H55" s="5">
        <v>0.54532559198542807</v>
      </c>
      <c r="I55" s="5">
        <v>0.26939349986569971</v>
      </c>
      <c r="J55" s="5">
        <v>0.42568306010928963</v>
      </c>
      <c r="K55" s="70">
        <v>0.41346738398680577</v>
      </c>
    </row>
    <row r="56" spans="1:11">
      <c r="A56" s="3">
        <v>41</v>
      </c>
      <c r="B56" s="3">
        <v>2</v>
      </c>
      <c r="C56" s="3">
        <v>7</v>
      </c>
      <c r="D56" s="3">
        <v>13</v>
      </c>
      <c r="E56" s="3">
        <v>57</v>
      </c>
      <c r="F56" s="3">
        <v>51</v>
      </c>
      <c r="G56" s="4" t="s">
        <v>22</v>
      </c>
      <c r="H56" s="5">
        <v>0.4443857230392157</v>
      </c>
      <c r="I56" s="5">
        <v>0.61403804907773785</v>
      </c>
      <c r="J56" s="5">
        <v>0.16045751633986929</v>
      </c>
      <c r="K56" s="70">
        <v>0.40629376281894097</v>
      </c>
    </row>
    <row r="57" spans="1:11">
      <c r="A57" s="3">
        <v>21</v>
      </c>
      <c r="B57" s="3">
        <v>39</v>
      </c>
      <c r="C57" s="3">
        <v>57</v>
      </c>
      <c r="D57" s="3">
        <v>54</v>
      </c>
      <c r="E57" s="3">
        <v>53</v>
      </c>
      <c r="F57" s="3">
        <v>52</v>
      </c>
      <c r="G57" s="4" t="s">
        <v>44</v>
      </c>
      <c r="H57" s="5">
        <v>0.28413127908406477</v>
      </c>
      <c r="I57" s="5">
        <v>0.48173327961321516</v>
      </c>
      <c r="J57" s="5">
        <v>0.4457627118644068</v>
      </c>
      <c r="K57" s="70">
        <v>0.40387575685389554</v>
      </c>
    </row>
    <row r="58" spans="1:11">
      <c r="A58" s="3">
        <v>57</v>
      </c>
      <c r="B58" s="3">
        <v>62</v>
      </c>
      <c r="C58" s="3">
        <v>55</v>
      </c>
      <c r="D58" s="3">
        <v>48</v>
      </c>
      <c r="E58" s="3">
        <v>45</v>
      </c>
      <c r="F58" s="3">
        <v>53</v>
      </c>
      <c r="G58" s="4" t="s">
        <v>74</v>
      </c>
      <c r="H58" s="5">
        <v>0.52600279850746268</v>
      </c>
      <c r="I58" s="5">
        <v>0.41191392139490562</v>
      </c>
      <c r="J58" s="5">
        <v>0.26330845771144279</v>
      </c>
      <c r="K58" s="70">
        <v>0.40040839253793709</v>
      </c>
    </row>
    <row r="59" spans="1:11">
      <c r="A59" s="3">
        <v>55</v>
      </c>
      <c r="B59" s="3">
        <v>54</v>
      </c>
      <c r="C59" s="3">
        <v>62</v>
      </c>
      <c r="D59" s="3">
        <v>61</v>
      </c>
      <c r="E59" s="3">
        <v>55</v>
      </c>
      <c r="F59" s="3">
        <v>54</v>
      </c>
      <c r="G59" s="4" t="s">
        <v>68</v>
      </c>
      <c r="H59" s="5">
        <v>0.49694604905985174</v>
      </c>
      <c r="I59" s="5">
        <v>0.39572518551481117</v>
      </c>
      <c r="J59" s="5">
        <v>0.27909604519774012</v>
      </c>
      <c r="K59" s="70">
        <v>0.39058909325746766</v>
      </c>
    </row>
    <row r="60" spans="1:11">
      <c r="A60" s="3">
        <v>13</v>
      </c>
      <c r="B60" s="3">
        <v>10</v>
      </c>
      <c r="C60" s="3">
        <v>5</v>
      </c>
      <c r="D60" s="3">
        <v>7</v>
      </c>
      <c r="E60" s="3">
        <v>5</v>
      </c>
      <c r="F60" s="3">
        <v>55</v>
      </c>
      <c r="G60" s="4" t="s">
        <v>34</v>
      </c>
      <c r="H60" s="5">
        <v>0.47937761408274249</v>
      </c>
      <c r="I60" s="5">
        <v>0.39883487878897211</v>
      </c>
      <c r="J60" s="5">
        <v>0.26176470588235295</v>
      </c>
      <c r="K60" s="70">
        <v>0.37999239958468917</v>
      </c>
    </row>
    <row r="61" spans="1:11">
      <c r="A61" s="3">
        <v>3</v>
      </c>
      <c r="B61" s="3">
        <v>21</v>
      </c>
      <c r="C61" s="3">
        <v>38</v>
      </c>
      <c r="D61" s="3">
        <v>34</v>
      </c>
      <c r="E61" s="3">
        <v>31</v>
      </c>
      <c r="F61" s="3">
        <v>56</v>
      </c>
      <c r="G61" s="4" t="s">
        <v>43</v>
      </c>
      <c r="H61" s="5">
        <v>0.52575136612021856</v>
      </c>
      <c r="I61" s="5">
        <v>0.3942460100785356</v>
      </c>
      <c r="J61" s="5">
        <v>0.17522768670309655</v>
      </c>
      <c r="K61" s="70">
        <v>0.36507502096728356</v>
      </c>
    </row>
    <row r="62" spans="1:11">
      <c r="A62" s="3">
        <v>58</v>
      </c>
      <c r="B62" s="3">
        <v>45</v>
      </c>
      <c r="C62" s="3">
        <v>59</v>
      </c>
      <c r="D62" s="3">
        <v>56</v>
      </c>
      <c r="E62" s="3">
        <v>52</v>
      </c>
      <c r="F62" s="3">
        <v>57</v>
      </c>
      <c r="G62" s="4" t="s">
        <v>62</v>
      </c>
      <c r="H62" s="5">
        <v>0.28104838709677421</v>
      </c>
      <c r="I62" s="5">
        <v>0.39861103026366956</v>
      </c>
      <c r="J62" s="5">
        <v>0.32921146953405017</v>
      </c>
      <c r="K62" s="70">
        <v>0.33629029563149798</v>
      </c>
    </row>
    <row r="63" spans="1:11">
      <c r="A63" s="3">
        <v>48</v>
      </c>
      <c r="B63" s="3">
        <v>63</v>
      </c>
      <c r="C63" s="3">
        <v>63</v>
      </c>
      <c r="D63" s="3">
        <v>60</v>
      </c>
      <c r="E63" s="3">
        <v>54</v>
      </c>
      <c r="F63" s="3">
        <v>58</v>
      </c>
      <c r="G63" s="4" t="s">
        <v>75</v>
      </c>
      <c r="H63" s="5">
        <v>0.1791757045648037</v>
      </c>
      <c r="I63" s="5">
        <v>0.48115706966931898</v>
      </c>
      <c r="J63" s="5">
        <v>0.33401709401709406</v>
      </c>
      <c r="K63" s="70">
        <v>0.33144995608373895</v>
      </c>
    </row>
    <row r="64" spans="1:11">
      <c r="A64" s="3">
        <v>43</v>
      </c>
      <c r="B64" s="3">
        <v>38</v>
      </c>
      <c r="C64" s="3">
        <v>46</v>
      </c>
      <c r="D64" s="3">
        <v>52</v>
      </c>
      <c r="E64" s="3">
        <v>57</v>
      </c>
      <c r="F64" s="3">
        <v>59</v>
      </c>
      <c r="G64" s="4" t="s">
        <v>56</v>
      </c>
      <c r="H64" s="5">
        <v>0.40983220720720726</v>
      </c>
      <c r="I64" s="5">
        <v>0.32864623156838152</v>
      </c>
      <c r="J64" s="5">
        <v>0.255</v>
      </c>
      <c r="K64" s="70">
        <v>0.33115947959186293</v>
      </c>
    </row>
    <row r="65" spans="1:12">
      <c r="A65" s="3">
        <v>31</v>
      </c>
      <c r="B65" s="3">
        <v>41</v>
      </c>
      <c r="C65" s="3">
        <v>61</v>
      </c>
      <c r="D65" s="3">
        <v>58</v>
      </c>
      <c r="E65" s="3">
        <v>50</v>
      </c>
      <c r="F65" s="3">
        <v>60</v>
      </c>
      <c r="G65" s="4" t="s">
        <v>48</v>
      </c>
      <c r="H65" s="5">
        <v>0.2640716374269006</v>
      </c>
      <c r="I65" s="5">
        <v>0.35093557714347529</v>
      </c>
      <c r="J65" s="5">
        <v>0.30048732943469786</v>
      </c>
      <c r="K65" s="70">
        <v>0.30516484800169125</v>
      </c>
    </row>
    <row r="66" spans="1:12">
      <c r="A66" s="3">
        <v>47</v>
      </c>
      <c r="B66" s="3">
        <v>46</v>
      </c>
      <c r="C66" s="3">
        <v>40</v>
      </c>
      <c r="D66" s="3">
        <v>36</v>
      </c>
      <c r="E66" s="3">
        <v>44</v>
      </c>
      <c r="F66" s="3">
        <v>61</v>
      </c>
      <c r="G66" s="4" t="s">
        <v>49</v>
      </c>
      <c r="H66" s="5">
        <v>9.9594523111979166E-2</v>
      </c>
      <c r="I66" s="5">
        <v>0.36599823445223523</v>
      </c>
      <c r="J66" s="5">
        <v>0.33531746031746029</v>
      </c>
      <c r="K66" s="70">
        <v>0.26697007262722489</v>
      </c>
    </row>
    <row r="67" spans="1:12">
      <c r="A67" s="3">
        <v>27</v>
      </c>
      <c r="B67" s="3">
        <v>55</v>
      </c>
      <c r="C67" s="3">
        <v>58</v>
      </c>
      <c r="D67" s="3">
        <v>51</v>
      </c>
      <c r="E67" s="3">
        <v>51</v>
      </c>
      <c r="F67" s="3">
        <v>62</v>
      </c>
      <c r="G67" s="4" t="s">
        <v>67</v>
      </c>
      <c r="H67" s="5">
        <v>0</v>
      </c>
      <c r="I67" s="5">
        <v>0</v>
      </c>
      <c r="J67" s="5">
        <v>0</v>
      </c>
      <c r="K67" s="70">
        <v>0</v>
      </c>
    </row>
    <row r="68" spans="1:12">
      <c r="A68" s="3">
        <v>33</v>
      </c>
      <c r="B68" s="3">
        <v>20</v>
      </c>
      <c r="C68" s="3">
        <v>30</v>
      </c>
      <c r="D68" s="3">
        <v>29</v>
      </c>
      <c r="E68" s="3">
        <v>12</v>
      </c>
      <c r="F68" s="3">
        <v>62</v>
      </c>
      <c r="G68" s="4" t="s">
        <v>38</v>
      </c>
      <c r="H68" s="5">
        <v>0</v>
      </c>
      <c r="I68" s="5">
        <v>0</v>
      </c>
      <c r="J68" s="5">
        <v>0</v>
      </c>
      <c r="K68" s="70">
        <v>0</v>
      </c>
    </row>
    <row r="70" spans="1:12" ht="15" customHeight="1">
      <c r="A70" s="110" t="s">
        <v>15</v>
      </c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112"/>
    </row>
    <row r="71" spans="1:12" ht="36" customHeight="1">
      <c r="A71" s="80" t="s">
        <v>156</v>
      </c>
      <c r="B71" s="81"/>
      <c r="C71" s="81"/>
      <c r="D71" s="81"/>
      <c r="E71" s="81"/>
      <c r="F71" s="82"/>
      <c r="G71" s="91" t="s">
        <v>0</v>
      </c>
      <c r="H71" s="93" t="s">
        <v>10</v>
      </c>
      <c r="I71" s="93" t="s">
        <v>11</v>
      </c>
      <c r="J71" s="93" t="s">
        <v>286</v>
      </c>
      <c r="K71" s="93" t="s">
        <v>287</v>
      </c>
      <c r="L71" s="91" t="s">
        <v>177</v>
      </c>
    </row>
    <row r="72" spans="1:12">
      <c r="A72" s="50">
        <v>2012</v>
      </c>
      <c r="B72" s="50">
        <v>2013</v>
      </c>
      <c r="C72" s="50">
        <v>2014</v>
      </c>
      <c r="D72" s="50">
        <v>2015</v>
      </c>
      <c r="E72" s="50">
        <v>2016</v>
      </c>
      <c r="F72" s="50">
        <v>2017</v>
      </c>
      <c r="G72" s="92"/>
      <c r="H72" s="94"/>
      <c r="I72" s="94"/>
      <c r="J72" s="94"/>
      <c r="K72" s="94"/>
      <c r="L72" s="92"/>
    </row>
    <row r="73" spans="1:12" ht="15">
      <c r="A73" s="7">
        <v>30</v>
      </c>
      <c r="B73" s="7">
        <v>53</v>
      </c>
      <c r="C73" s="7">
        <v>12</v>
      </c>
      <c r="D73" s="7">
        <v>10</v>
      </c>
      <c r="E73" s="7">
        <v>7</v>
      </c>
      <c r="F73" s="7">
        <f t="shared" ref="F73:F104" si="0">RANK(L73,$L$73:$L$135)</f>
        <v>1</v>
      </c>
      <c r="G73" s="8" t="s">
        <v>64</v>
      </c>
      <c r="H73" s="58">
        <v>1.6233766233766234</v>
      </c>
      <c r="I73" s="58">
        <v>21277.922077922078</v>
      </c>
      <c r="J73" s="58">
        <v>1</v>
      </c>
      <c r="K73" s="58">
        <v>15</v>
      </c>
      <c r="L73" s="69">
        <v>0.76939935064935061</v>
      </c>
    </row>
    <row r="74" spans="1:12" ht="15">
      <c r="A74" s="7">
        <v>10</v>
      </c>
      <c r="B74" s="7">
        <v>59</v>
      </c>
      <c r="C74" s="7">
        <v>53</v>
      </c>
      <c r="D74" s="7">
        <v>48</v>
      </c>
      <c r="E74" s="7">
        <v>57</v>
      </c>
      <c r="F74" s="7">
        <f t="shared" si="0"/>
        <v>2</v>
      </c>
      <c r="G74" s="8" t="s">
        <v>70</v>
      </c>
      <c r="H74" s="58">
        <v>3.0769230769230771</v>
      </c>
      <c r="I74" s="58">
        <v>4726.1538461538457</v>
      </c>
      <c r="J74" s="58">
        <v>1</v>
      </c>
      <c r="K74" s="58">
        <v>12.327500000000001</v>
      </c>
      <c r="L74" s="69">
        <v>0.66853092948717951</v>
      </c>
    </row>
    <row r="75" spans="1:12" ht="15">
      <c r="A75" s="7">
        <v>39</v>
      </c>
      <c r="B75" s="7">
        <v>28</v>
      </c>
      <c r="C75" s="7">
        <v>18</v>
      </c>
      <c r="D75" s="7">
        <v>16</v>
      </c>
      <c r="E75" s="7">
        <v>24</v>
      </c>
      <c r="F75" s="7">
        <f t="shared" si="0"/>
        <v>3</v>
      </c>
      <c r="G75" s="8" t="s">
        <v>47</v>
      </c>
      <c r="H75" s="58">
        <v>1.5689655172413792</v>
      </c>
      <c r="I75" s="58">
        <v>3972.4137931034484</v>
      </c>
      <c r="J75" s="58">
        <v>1</v>
      </c>
      <c r="K75" s="58">
        <v>25</v>
      </c>
      <c r="L75" s="69">
        <v>0.65331806752873556</v>
      </c>
    </row>
    <row r="76" spans="1:12" ht="15">
      <c r="A76" s="7">
        <v>51</v>
      </c>
      <c r="B76" s="7">
        <v>39</v>
      </c>
      <c r="C76" s="7">
        <v>10</v>
      </c>
      <c r="D76" s="7">
        <v>3</v>
      </c>
      <c r="E76" s="7">
        <v>15</v>
      </c>
      <c r="F76" s="7">
        <f t="shared" si="0"/>
        <v>4</v>
      </c>
      <c r="G76" s="8" t="s">
        <v>61</v>
      </c>
      <c r="H76" s="58">
        <v>1.3157894736842106</v>
      </c>
      <c r="I76" s="58">
        <v>8684.21052631579</v>
      </c>
      <c r="J76" s="58">
        <v>1</v>
      </c>
      <c r="K76" s="58">
        <v>20.090909090909093</v>
      </c>
      <c r="L76" s="69">
        <v>0.64310767458196272</v>
      </c>
    </row>
    <row r="77" spans="1:12" ht="15">
      <c r="A77" s="7">
        <v>13</v>
      </c>
      <c r="B77" s="7">
        <v>4</v>
      </c>
      <c r="C77" s="7">
        <v>13</v>
      </c>
      <c r="D77" s="7">
        <v>2</v>
      </c>
      <c r="E77" s="7">
        <v>16</v>
      </c>
      <c r="F77" s="7">
        <f t="shared" si="0"/>
        <v>5</v>
      </c>
      <c r="G77" s="8" t="s">
        <v>28</v>
      </c>
      <c r="H77" s="58">
        <v>1.4912280701754386</v>
      </c>
      <c r="I77" s="58">
        <v>5614.0350877192986</v>
      </c>
      <c r="J77" s="58">
        <v>1</v>
      </c>
      <c r="K77" s="58">
        <v>19.5</v>
      </c>
      <c r="L77" s="69">
        <v>0.61587308114035089</v>
      </c>
    </row>
    <row r="78" spans="1:12" ht="15">
      <c r="A78" s="7">
        <v>31</v>
      </c>
      <c r="B78" s="7">
        <v>43</v>
      </c>
      <c r="C78" s="7">
        <v>22</v>
      </c>
      <c r="D78" s="7">
        <v>29</v>
      </c>
      <c r="E78" s="7">
        <v>3</v>
      </c>
      <c r="F78" s="7">
        <f t="shared" si="0"/>
        <v>6</v>
      </c>
      <c r="G78" s="8" t="s">
        <v>20</v>
      </c>
      <c r="H78" s="58">
        <v>1.08</v>
      </c>
      <c r="I78" s="58">
        <v>1689.6</v>
      </c>
      <c r="J78" s="58">
        <v>1</v>
      </c>
      <c r="K78" s="58">
        <v>27.272727272727273</v>
      </c>
      <c r="L78" s="69">
        <v>0.60760156249999997</v>
      </c>
    </row>
    <row r="79" spans="1:12" ht="15">
      <c r="A79" s="7">
        <v>5</v>
      </c>
      <c r="B79" s="7">
        <v>3</v>
      </c>
      <c r="C79" s="7">
        <v>14</v>
      </c>
      <c r="D79" s="7">
        <v>4</v>
      </c>
      <c r="E79" s="7">
        <v>5</v>
      </c>
      <c r="F79" s="7">
        <f t="shared" si="0"/>
        <v>7</v>
      </c>
      <c r="G79" s="8" t="s">
        <v>180</v>
      </c>
      <c r="H79" s="58">
        <v>1.9423076923076923</v>
      </c>
      <c r="I79" s="58">
        <v>5907.6923076923076</v>
      </c>
      <c r="J79" s="58">
        <v>1</v>
      </c>
      <c r="K79" s="58">
        <v>14</v>
      </c>
      <c r="L79" s="69">
        <v>0.60555689102564103</v>
      </c>
    </row>
    <row r="80" spans="1:12" ht="15">
      <c r="A80" s="7">
        <v>53</v>
      </c>
      <c r="B80" s="7">
        <v>8</v>
      </c>
      <c r="C80" s="7">
        <v>44</v>
      </c>
      <c r="D80" s="7">
        <v>30</v>
      </c>
      <c r="E80" s="7">
        <v>30</v>
      </c>
      <c r="F80" s="7">
        <f t="shared" si="0"/>
        <v>8</v>
      </c>
      <c r="G80" s="8" t="s">
        <v>29</v>
      </c>
      <c r="H80" s="58">
        <v>1.3387096774193548</v>
      </c>
      <c r="I80" s="58">
        <v>4860</v>
      </c>
      <c r="J80" s="58">
        <v>1</v>
      </c>
      <c r="K80" s="58">
        <v>19.5</v>
      </c>
      <c r="L80" s="69">
        <v>0.59462160172001</v>
      </c>
    </row>
    <row r="81" spans="1:12" ht="15">
      <c r="A81" s="7">
        <v>14</v>
      </c>
      <c r="B81" s="7">
        <v>14</v>
      </c>
      <c r="C81" s="7">
        <v>11</v>
      </c>
      <c r="D81" s="7">
        <v>18</v>
      </c>
      <c r="E81" s="7">
        <v>21</v>
      </c>
      <c r="F81" s="7">
        <f t="shared" si="0"/>
        <v>9</v>
      </c>
      <c r="G81" s="8" t="s">
        <v>73</v>
      </c>
      <c r="H81" s="58">
        <v>1.746031746031746</v>
      </c>
      <c r="I81" s="58">
        <v>2665.6507936507937</v>
      </c>
      <c r="J81" s="58">
        <v>1</v>
      </c>
      <c r="K81" s="58">
        <v>17.444444444444443</v>
      </c>
      <c r="L81" s="69">
        <v>0.58309193121693115</v>
      </c>
    </row>
    <row r="82" spans="1:12" ht="15">
      <c r="A82" s="7">
        <v>4</v>
      </c>
      <c r="B82" s="7">
        <v>2</v>
      </c>
      <c r="C82" s="7">
        <v>49</v>
      </c>
      <c r="D82" s="7">
        <v>23</v>
      </c>
      <c r="E82" s="7">
        <v>27</v>
      </c>
      <c r="F82" s="7">
        <f t="shared" si="0"/>
        <v>10</v>
      </c>
      <c r="G82" s="8" t="s">
        <v>24</v>
      </c>
      <c r="H82" s="58">
        <v>1.4166666666666667</v>
      </c>
      <c r="I82" s="58">
        <v>7111.1111111111113</v>
      </c>
      <c r="J82" s="58">
        <v>1</v>
      </c>
      <c r="K82" s="58">
        <v>14</v>
      </c>
      <c r="L82" s="69">
        <v>0.57698784722222218</v>
      </c>
    </row>
    <row r="83" spans="1:12" ht="15">
      <c r="A83" s="7">
        <v>7</v>
      </c>
      <c r="B83" s="7">
        <v>1</v>
      </c>
      <c r="C83" s="7">
        <v>1</v>
      </c>
      <c r="D83" s="7">
        <v>1</v>
      </c>
      <c r="E83" s="7">
        <v>4</v>
      </c>
      <c r="F83" s="7">
        <f t="shared" si="0"/>
        <v>11</v>
      </c>
      <c r="G83" s="8" t="s">
        <v>23</v>
      </c>
      <c r="H83" s="58">
        <v>1.103448275862069</v>
      </c>
      <c r="I83" s="58">
        <v>9074.2068965517246</v>
      </c>
      <c r="J83" s="58">
        <v>1</v>
      </c>
      <c r="K83" s="58">
        <v>13.5</v>
      </c>
      <c r="L83" s="69">
        <v>0.57002045730064654</v>
      </c>
    </row>
    <row r="84" spans="1:12" ht="15">
      <c r="A84" s="7">
        <v>32</v>
      </c>
      <c r="B84" s="7">
        <v>10</v>
      </c>
      <c r="C84" s="7">
        <v>3</v>
      </c>
      <c r="D84" s="7">
        <v>8</v>
      </c>
      <c r="E84" s="7">
        <v>9</v>
      </c>
      <c r="F84" s="7">
        <f t="shared" si="0"/>
        <v>12</v>
      </c>
      <c r="G84" s="8" t="s">
        <v>32</v>
      </c>
      <c r="H84" s="58">
        <v>1.9508196721311475</v>
      </c>
      <c r="I84" s="58">
        <v>671.47540983606552</v>
      </c>
      <c r="J84" s="58">
        <v>1</v>
      </c>
      <c r="K84" s="58">
        <v>16</v>
      </c>
      <c r="L84" s="69">
        <v>0.56306010928961747</v>
      </c>
    </row>
    <row r="85" spans="1:12" ht="15">
      <c r="A85" s="7">
        <v>16</v>
      </c>
      <c r="B85" s="7">
        <v>36</v>
      </c>
      <c r="C85" s="7">
        <v>30</v>
      </c>
      <c r="D85" s="7">
        <v>45</v>
      </c>
      <c r="E85" s="7">
        <v>23</v>
      </c>
      <c r="F85" s="7">
        <f t="shared" si="0"/>
        <v>13</v>
      </c>
      <c r="G85" s="8" t="s">
        <v>40</v>
      </c>
      <c r="H85" s="58">
        <v>1.9655172413793103</v>
      </c>
      <c r="I85" s="58">
        <v>2365.7931034482758</v>
      </c>
      <c r="J85" s="58">
        <v>1</v>
      </c>
      <c r="K85" s="58">
        <v>13.5</v>
      </c>
      <c r="L85" s="69">
        <v>0.56124461206896548</v>
      </c>
    </row>
    <row r="86" spans="1:12" ht="15">
      <c r="A86" s="7" t="s">
        <v>157</v>
      </c>
      <c r="B86" s="7">
        <v>18</v>
      </c>
      <c r="C86" s="7">
        <v>29</v>
      </c>
      <c r="D86" s="7">
        <v>61</v>
      </c>
      <c r="E86" s="7">
        <v>2</v>
      </c>
      <c r="F86" s="7">
        <f t="shared" si="0"/>
        <v>14</v>
      </c>
      <c r="G86" s="8" t="s">
        <v>26</v>
      </c>
      <c r="H86" s="58">
        <v>1.4655172413793103</v>
      </c>
      <c r="I86" s="58">
        <v>3213.2413793103447</v>
      </c>
      <c r="J86" s="58">
        <v>1</v>
      </c>
      <c r="K86" s="58">
        <v>16</v>
      </c>
      <c r="L86" s="69">
        <v>0.55349317528735631</v>
      </c>
    </row>
    <row r="87" spans="1:12" ht="15">
      <c r="A87" s="7">
        <v>33</v>
      </c>
      <c r="B87" s="7">
        <v>29</v>
      </c>
      <c r="C87" s="7">
        <v>17</v>
      </c>
      <c r="D87" s="7">
        <v>35</v>
      </c>
      <c r="E87" s="7">
        <v>34</v>
      </c>
      <c r="F87" s="7">
        <f t="shared" si="0"/>
        <v>15</v>
      </c>
      <c r="G87" s="8" t="s">
        <v>25</v>
      </c>
      <c r="H87" s="58">
        <v>1.46875</v>
      </c>
      <c r="I87" s="58">
        <v>4578.125</v>
      </c>
      <c r="J87" s="58">
        <v>1</v>
      </c>
      <c r="K87" s="58">
        <v>14</v>
      </c>
      <c r="L87" s="69">
        <v>0.55145888646443686</v>
      </c>
    </row>
    <row r="88" spans="1:12" ht="15">
      <c r="A88" s="7">
        <v>1</v>
      </c>
      <c r="B88" s="7">
        <v>17</v>
      </c>
      <c r="C88" s="7">
        <v>8</v>
      </c>
      <c r="D88" s="7">
        <v>6</v>
      </c>
      <c r="E88" s="7">
        <v>13</v>
      </c>
      <c r="F88" s="7">
        <f t="shared" si="0"/>
        <v>16</v>
      </c>
      <c r="G88" s="8" t="s">
        <v>55</v>
      </c>
      <c r="H88" s="58">
        <v>1.1311475409836065</v>
      </c>
      <c r="I88" s="58">
        <v>604.32786885245901</v>
      </c>
      <c r="J88" s="58">
        <v>1</v>
      </c>
      <c r="K88" s="58">
        <v>21.416666666666668</v>
      </c>
      <c r="L88" s="69">
        <v>0.54532559198542807</v>
      </c>
    </row>
    <row r="89" spans="1:12" ht="15">
      <c r="A89" s="7">
        <v>15</v>
      </c>
      <c r="B89" s="7">
        <v>7</v>
      </c>
      <c r="C89" s="7">
        <v>38</v>
      </c>
      <c r="D89" s="7">
        <v>28</v>
      </c>
      <c r="E89" s="7">
        <v>8</v>
      </c>
      <c r="F89" s="7">
        <f t="shared" si="0"/>
        <v>17</v>
      </c>
      <c r="G89" s="8" t="s">
        <v>39</v>
      </c>
      <c r="H89" s="58">
        <v>1.4285714285714286</v>
      </c>
      <c r="I89" s="58">
        <v>3413.3333333333335</v>
      </c>
      <c r="J89" s="58">
        <v>1</v>
      </c>
      <c r="K89" s="58">
        <v>14.5</v>
      </c>
      <c r="L89" s="69">
        <v>0.53909226190476189</v>
      </c>
    </row>
    <row r="90" spans="1:12" ht="15">
      <c r="A90" s="7">
        <v>3</v>
      </c>
      <c r="B90" s="7">
        <v>31</v>
      </c>
      <c r="C90" s="7">
        <v>40</v>
      </c>
      <c r="D90" s="7">
        <v>40</v>
      </c>
      <c r="E90" s="7">
        <v>49</v>
      </c>
      <c r="F90" s="7">
        <f t="shared" si="0"/>
        <v>18</v>
      </c>
      <c r="G90" s="8" t="s">
        <v>60</v>
      </c>
      <c r="H90" s="58">
        <v>1.2380952380952381</v>
      </c>
      <c r="I90" s="58">
        <v>2737.7777777777778</v>
      </c>
      <c r="J90" s="58">
        <v>1</v>
      </c>
      <c r="K90" s="58">
        <v>16.666666666666664</v>
      </c>
      <c r="L90" s="69">
        <v>0.5355398995535714</v>
      </c>
    </row>
    <row r="91" spans="1:12" ht="15">
      <c r="A91" s="7">
        <v>50</v>
      </c>
      <c r="B91" s="7">
        <v>51</v>
      </c>
      <c r="C91" s="7">
        <v>48</v>
      </c>
      <c r="D91" s="7">
        <v>39</v>
      </c>
      <c r="E91" s="7">
        <v>22</v>
      </c>
      <c r="F91" s="7">
        <f t="shared" si="0"/>
        <v>19</v>
      </c>
      <c r="G91" s="8" t="s">
        <v>31</v>
      </c>
      <c r="H91" s="58">
        <v>1.7333333333333334</v>
      </c>
      <c r="I91" s="58">
        <v>3006.8266666666668</v>
      </c>
      <c r="J91" s="58">
        <v>1</v>
      </c>
      <c r="K91" s="58">
        <v>11.6</v>
      </c>
      <c r="L91" s="69">
        <v>0.53249467773437498</v>
      </c>
    </row>
    <row r="92" spans="1:12" ht="15">
      <c r="A92" s="7">
        <v>25</v>
      </c>
      <c r="B92" s="7">
        <v>13</v>
      </c>
      <c r="C92" s="7">
        <v>7</v>
      </c>
      <c r="D92" s="7">
        <v>7</v>
      </c>
      <c r="E92" s="7">
        <v>29</v>
      </c>
      <c r="F92" s="7">
        <f t="shared" si="0"/>
        <v>20</v>
      </c>
      <c r="G92" s="8" t="s">
        <v>18</v>
      </c>
      <c r="H92" s="58">
        <v>1.5</v>
      </c>
      <c r="I92" s="58">
        <v>587.42857142857144</v>
      </c>
      <c r="J92" s="58">
        <v>1</v>
      </c>
      <c r="K92" s="58">
        <v>16.5</v>
      </c>
      <c r="L92" s="69">
        <v>0.53002685546874995</v>
      </c>
    </row>
    <row r="93" spans="1:12" ht="15">
      <c r="A93" s="7">
        <v>12</v>
      </c>
      <c r="B93" s="7">
        <v>20</v>
      </c>
      <c r="C93" s="7">
        <v>35</v>
      </c>
      <c r="D93" s="7">
        <v>27</v>
      </c>
      <c r="E93" s="7">
        <v>57</v>
      </c>
      <c r="F93" s="7">
        <f t="shared" si="0"/>
        <v>21</v>
      </c>
      <c r="G93" s="8" t="s">
        <v>30</v>
      </c>
      <c r="H93" s="58">
        <v>1.2678571428571428</v>
      </c>
      <c r="I93" s="58">
        <v>5485.7142857142853</v>
      </c>
      <c r="J93" s="58">
        <v>1</v>
      </c>
      <c r="K93" s="58">
        <v>12</v>
      </c>
      <c r="L93" s="69">
        <v>0.52746651785714282</v>
      </c>
    </row>
    <row r="94" spans="1:12" ht="15">
      <c r="A94" s="7">
        <v>47</v>
      </c>
      <c r="B94" s="7">
        <v>58</v>
      </c>
      <c r="C94" s="7">
        <v>52</v>
      </c>
      <c r="D94" s="7">
        <v>49</v>
      </c>
      <c r="E94" s="7">
        <v>18</v>
      </c>
      <c r="F94" s="7">
        <f t="shared" si="0"/>
        <v>22</v>
      </c>
      <c r="G94" s="8" t="s">
        <v>74</v>
      </c>
      <c r="H94" s="58">
        <v>1.3731343283582089</v>
      </c>
      <c r="I94" s="58">
        <v>2292.5373134328356</v>
      </c>
      <c r="J94" s="58">
        <v>1</v>
      </c>
      <c r="K94" s="58">
        <v>15</v>
      </c>
      <c r="L94" s="69">
        <v>0.52600279850746268</v>
      </c>
    </row>
    <row r="95" spans="1:12" ht="15">
      <c r="A95" s="7">
        <v>9</v>
      </c>
      <c r="B95" s="7">
        <v>12</v>
      </c>
      <c r="C95" s="7">
        <v>2</v>
      </c>
      <c r="D95" s="7">
        <v>21</v>
      </c>
      <c r="E95" s="7">
        <v>12</v>
      </c>
      <c r="F95" s="7">
        <f t="shared" si="0"/>
        <v>23</v>
      </c>
      <c r="G95" s="8" t="s">
        <v>43</v>
      </c>
      <c r="H95" s="58">
        <v>1.9836065573770492</v>
      </c>
      <c r="I95" s="58">
        <v>0</v>
      </c>
      <c r="J95" s="58">
        <v>1</v>
      </c>
      <c r="K95" s="58">
        <v>12.5</v>
      </c>
      <c r="L95" s="69">
        <v>0.52575136612021856</v>
      </c>
    </row>
    <row r="96" spans="1:12" ht="15">
      <c r="A96" s="7">
        <v>61</v>
      </c>
      <c r="B96" s="7">
        <v>41</v>
      </c>
      <c r="C96" s="7">
        <v>19</v>
      </c>
      <c r="D96" s="7">
        <v>25</v>
      </c>
      <c r="E96" s="7">
        <v>6</v>
      </c>
      <c r="F96" s="7">
        <f t="shared" si="0"/>
        <v>24</v>
      </c>
      <c r="G96" s="8" t="s">
        <v>46</v>
      </c>
      <c r="H96" s="58">
        <v>1.3454545454545455</v>
      </c>
      <c r="I96" s="58">
        <v>0.65454545454545454</v>
      </c>
      <c r="J96" s="58">
        <v>1</v>
      </c>
      <c r="K96" s="58">
        <v>18</v>
      </c>
      <c r="L96" s="69">
        <v>0.52432587224786931</v>
      </c>
    </row>
    <row r="97" spans="1:12" ht="15">
      <c r="A97" s="7">
        <v>49</v>
      </c>
      <c r="B97" s="7">
        <v>54</v>
      </c>
      <c r="C97" s="7">
        <v>28</v>
      </c>
      <c r="D97" s="7">
        <v>34</v>
      </c>
      <c r="E97" s="7">
        <v>10</v>
      </c>
      <c r="F97" s="7">
        <f t="shared" si="0"/>
        <v>25</v>
      </c>
      <c r="G97" s="8" t="s">
        <v>71</v>
      </c>
      <c r="H97" s="58">
        <v>1.3544303797468353</v>
      </c>
      <c r="I97" s="58">
        <v>2215.1898734177216</v>
      </c>
      <c r="J97" s="58">
        <v>1</v>
      </c>
      <c r="K97" s="58">
        <v>15.071428571428571</v>
      </c>
      <c r="L97" s="69">
        <v>0.52422908881832986</v>
      </c>
    </row>
    <row r="98" spans="1:12" ht="15">
      <c r="A98" s="7">
        <v>37</v>
      </c>
      <c r="B98" s="7">
        <v>26</v>
      </c>
      <c r="C98" s="7">
        <v>37</v>
      </c>
      <c r="D98" s="7">
        <v>37</v>
      </c>
      <c r="E98" s="7">
        <v>57</v>
      </c>
      <c r="F98" s="7">
        <f t="shared" si="0"/>
        <v>26</v>
      </c>
      <c r="G98" s="8" t="s">
        <v>182</v>
      </c>
      <c r="H98" s="58">
        <v>1.4090909090909092</v>
      </c>
      <c r="I98" s="58">
        <v>3787.878787878788</v>
      </c>
      <c r="J98" s="58">
        <v>1</v>
      </c>
      <c r="K98" s="58">
        <v>12.5</v>
      </c>
      <c r="L98" s="69">
        <v>0.52357677112926138</v>
      </c>
    </row>
    <row r="99" spans="1:12" ht="15">
      <c r="A99" s="7">
        <v>36</v>
      </c>
      <c r="B99" s="7">
        <v>33</v>
      </c>
      <c r="C99" s="7">
        <v>39</v>
      </c>
      <c r="D99" s="7">
        <v>36</v>
      </c>
      <c r="E99" s="7">
        <v>39</v>
      </c>
      <c r="F99" s="7">
        <f t="shared" si="0"/>
        <v>27</v>
      </c>
      <c r="G99" s="8" t="s">
        <v>65</v>
      </c>
      <c r="H99" s="58">
        <v>1.1176470588235294</v>
      </c>
      <c r="I99" s="58">
        <v>3621.6470588235293</v>
      </c>
      <c r="J99" s="58">
        <v>1</v>
      </c>
      <c r="K99" s="58">
        <v>15</v>
      </c>
      <c r="L99" s="69">
        <v>0.52086052389705884</v>
      </c>
    </row>
    <row r="100" spans="1:12" ht="15">
      <c r="A100" s="7">
        <v>55</v>
      </c>
      <c r="B100" s="7">
        <v>45</v>
      </c>
      <c r="C100" s="7">
        <v>51</v>
      </c>
      <c r="D100" s="7">
        <v>51</v>
      </c>
      <c r="E100" s="7">
        <v>50</v>
      </c>
      <c r="F100" s="7">
        <f t="shared" si="0"/>
        <v>28</v>
      </c>
      <c r="G100" s="8" t="s">
        <v>63</v>
      </c>
      <c r="H100" s="58">
        <v>1.1355932203389831</v>
      </c>
      <c r="I100" s="58">
        <v>7202.7118644067796</v>
      </c>
      <c r="J100" s="58">
        <v>1</v>
      </c>
      <c r="K100" s="58">
        <v>10.25</v>
      </c>
      <c r="L100" s="69">
        <v>0.52085187146892653</v>
      </c>
    </row>
    <row r="101" spans="1:12" ht="15">
      <c r="A101" s="7">
        <v>24</v>
      </c>
      <c r="B101" s="7">
        <v>34</v>
      </c>
      <c r="C101" s="7">
        <v>9</v>
      </c>
      <c r="D101" s="7">
        <v>9</v>
      </c>
      <c r="E101" s="7">
        <v>20</v>
      </c>
      <c r="F101" s="7">
        <f t="shared" si="0"/>
        <v>29</v>
      </c>
      <c r="G101" s="8" t="s">
        <v>36</v>
      </c>
      <c r="H101" s="58">
        <v>1.0714285714285714</v>
      </c>
      <c r="I101" s="58">
        <v>3571.4285714285716</v>
      </c>
      <c r="J101" s="58">
        <v>1</v>
      </c>
      <c r="K101" s="58">
        <v>14.954545454545453</v>
      </c>
      <c r="L101" s="69">
        <v>0.51609857468377973</v>
      </c>
    </row>
    <row r="102" spans="1:12" ht="15">
      <c r="A102" s="7">
        <v>48</v>
      </c>
      <c r="B102" s="7">
        <v>38</v>
      </c>
      <c r="C102" s="7">
        <v>42</v>
      </c>
      <c r="D102" s="7">
        <v>50</v>
      </c>
      <c r="E102" s="7">
        <v>48</v>
      </c>
      <c r="F102" s="7">
        <f t="shared" si="0"/>
        <v>30</v>
      </c>
      <c r="G102" s="8" t="s">
        <v>19</v>
      </c>
      <c r="H102" s="58">
        <v>1.5517241379310345</v>
      </c>
      <c r="I102" s="58">
        <v>776.82758620689651</v>
      </c>
      <c r="J102" s="58">
        <v>1</v>
      </c>
      <c r="K102" s="58">
        <v>14</v>
      </c>
      <c r="L102" s="69">
        <v>0.51353807471264368</v>
      </c>
    </row>
    <row r="103" spans="1:12" ht="15">
      <c r="A103" s="7">
        <v>42</v>
      </c>
      <c r="B103" s="7">
        <v>35</v>
      </c>
      <c r="C103" s="7">
        <v>61</v>
      </c>
      <c r="D103" s="7">
        <v>55</v>
      </c>
      <c r="E103" s="7">
        <v>46</v>
      </c>
      <c r="F103" s="7">
        <f t="shared" si="0"/>
        <v>31</v>
      </c>
      <c r="G103" s="8" t="s">
        <v>51</v>
      </c>
      <c r="H103" s="58">
        <v>1.65</v>
      </c>
      <c r="I103" s="58">
        <v>2560</v>
      </c>
      <c r="J103" s="58">
        <v>1</v>
      </c>
      <c r="K103" s="58">
        <v>10.686868686868687</v>
      </c>
      <c r="L103" s="69">
        <v>0.51210358796296296</v>
      </c>
    </row>
    <row r="104" spans="1:12" ht="15">
      <c r="A104" s="7">
        <v>11</v>
      </c>
      <c r="B104" s="7">
        <v>47</v>
      </c>
      <c r="C104" s="7">
        <v>46</v>
      </c>
      <c r="D104" s="7">
        <v>44</v>
      </c>
      <c r="E104" s="7">
        <v>44</v>
      </c>
      <c r="F104" s="7">
        <f t="shared" si="0"/>
        <v>32</v>
      </c>
      <c r="G104" s="8" t="s">
        <v>58</v>
      </c>
      <c r="H104" s="58">
        <v>1.1694915254237288</v>
      </c>
      <c r="I104" s="58">
        <v>3.8135593220338984</v>
      </c>
      <c r="J104" s="58">
        <v>1</v>
      </c>
      <c r="K104" s="58">
        <v>17</v>
      </c>
      <c r="L104" s="69">
        <v>0.5008993263029109</v>
      </c>
    </row>
    <row r="105" spans="1:12" ht="15">
      <c r="A105" s="7">
        <v>44</v>
      </c>
      <c r="B105" s="7">
        <v>15</v>
      </c>
      <c r="C105" s="7">
        <v>24</v>
      </c>
      <c r="D105" s="7">
        <v>26</v>
      </c>
      <c r="E105" s="7">
        <v>17</v>
      </c>
      <c r="F105" s="7">
        <f t="shared" ref="F105:F135" si="1">RANK(L105,$L$73:$L$135)</f>
        <v>33</v>
      </c>
      <c r="G105" s="8" t="s">
        <v>42</v>
      </c>
      <c r="H105" s="58">
        <v>1.4107142857142858</v>
      </c>
      <c r="I105" s="58">
        <v>2724.2857142857142</v>
      </c>
      <c r="J105" s="58">
        <v>1</v>
      </c>
      <c r="K105" s="58">
        <v>11</v>
      </c>
      <c r="L105" s="69">
        <v>0.4974622308640253</v>
      </c>
    </row>
    <row r="106" spans="1:12" ht="15">
      <c r="A106" s="7">
        <v>56</v>
      </c>
      <c r="B106" s="7">
        <v>23</v>
      </c>
      <c r="C106" s="7">
        <v>27</v>
      </c>
      <c r="D106" s="7">
        <v>61</v>
      </c>
      <c r="E106" s="7">
        <v>43</v>
      </c>
      <c r="F106" s="7">
        <f t="shared" si="1"/>
        <v>34</v>
      </c>
      <c r="G106" s="8" t="s">
        <v>68</v>
      </c>
      <c r="H106" s="58">
        <v>1.2881355932203389</v>
      </c>
      <c r="I106" s="58">
        <v>4237.2881355932204</v>
      </c>
      <c r="J106" s="58">
        <v>1</v>
      </c>
      <c r="K106" s="58">
        <v>10.090909090909092</v>
      </c>
      <c r="L106" s="69">
        <v>0.49694604905985174</v>
      </c>
    </row>
    <row r="107" spans="1:12" ht="15">
      <c r="A107" s="7">
        <v>17</v>
      </c>
      <c r="B107" s="7">
        <v>32</v>
      </c>
      <c r="C107" s="7">
        <v>25</v>
      </c>
      <c r="D107" s="7">
        <v>5</v>
      </c>
      <c r="E107" s="7">
        <v>35</v>
      </c>
      <c r="F107" s="7">
        <f t="shared" si="1"/>
        <v>35</v>
      </c>
      <c r="G107" s="8" t="s">
        <v>53</v>
      </c>
      <c r="H107" s="58">
        <v>1.4545454545454546</v>
      </c>
      <c r="I107" s="58">
        <v>4189.090909090909</v>
      </c>
      <c r="J107" s="58">
        <v>0.77777777777777779</v>
      </c>
      <c r="K107" s="58">
        <v>14.444444444444445</v>
      </c>
      <c r="L107" s="69">
        <v>0.49425242003367004</v>
      </c>
    </row>
    <row r="108" spans="1:12" ht="15">
      <c r="A108" s="7">
        <v>34</v>
      </c>
      <c r="B108" s="7">
        <v>30</v>
      </c>
      <c r="C108" s="7">
        <v>32</v>
      </c>
      <c r="D108" s="7">
        <v>38</v>
      </c>
      <c r="E108" s="7">
        <v>42</v>
      </c>
      <c r="F108" s="7">
        <f t="shared" si="1"/>
        <v>36</v>
      </c>
      <c r="G108" s="8" t="s">
        <v>54</v>
      </c>
      <c r="H108" s="58">
        <v>1.203125</v>
      </c>
      <c r="I108" s="58">
        <v>2080</v>
      </c>
      <c r="J108" s="58">
        <v>1</v>
      </c>
      <c r="K108" s="58">
        <v>13</v>
      </c>
      <c r="L108" s="69">
        <v>0.49135904947916664</v>
      </c>
    </row>
    <row r="109" spans="1:12" ht="15">
      <c r="A109" s="7">
        <v>45</v>
      </c>
      <c r="B109" s="7">
        <v>63</v>
      </c>
      <c r="C109" s="7">
        <v>63</v>
      </c>
      <c r="D109" s="7">
        <v>54</v>
      </c>
      <c r="E109" s="7">
        <v>26</v>
      </c>
      <c r="F109" s="7">
        <f t="shared" si="1"/>
        <v>37</v>
      </c>
      <c r="G109" s="8" t="s">
        <v>72</v>
      </c>
      <c r="H109" s="58">
        <v>1</v>
      </c>
      <c r="I109" s="58">
        <v>1121.1678832116788</v>
      </c>
      <c r="J109" s="58">
        <v>1</v>
      </c>
      <c r="K109" s="58">
        <v>16</v>
      </c>
      <c r="L109" s="69">
        <v>0.49108956812652066</v>
      </c>
    </row>
    <row r="110" spans="1:12" ht="15">
      <c r="A110" s="7">
        <v>21</v>
      </c>
      <c r="B110" s="7">
        <v>19</v>
      </c>
      <c r="C110" s="7">
        <v>5</v>
      </c>
      <c r="D110" s="7">
        <v>43</v>
      </c>
      <c r="E110" s="7">
        <v>37</v>
      </c>
      <c r="F110" s="7">
        <f t="shared" si="1"/>
        <v>38</v>
      </c>
      <c r="G110" s="8" t="s">
        <v>37</v>
      </c>
      <c r="H110" s="58">
        <v>1.2112676056338028</v>
      </c>
      <c r="I110" s="58">
        <v>564.73239436619713</v>
      </c>
      <c r="J110" s="58">
        <v>1</v>
      </c>
      <c r="K110" s="58">
        <v>14.727272727272727</v>
      </c>
      <c r="L110" s="69">
        <v>0.49005068496919013</v>
      </c>
    </row>
    <row r="111" spans="1:12" ht="15">
      <c r="A111" s="7">
        <v>6</v>
      </c>
      <c r="B111" s="7">
        <v>25</v>
      </c>
      <c r="C111" s="7">
        <v>21</v>
      </c>
      <c r="D111" s="7">
        <v>11</v>
      </c>
      <c r="E111" s="7">
        <v>14</v>
      </c>
      <c r="F111" s="7">
        <f t="shared" si="1"/>
        <v>39</v>
      </c>
      <c r="G111" s="8" t="s">
        <v>41</v>
      </c>
      <c r="H111" s="58">
        <v>1.1594202898550725</v>
      </c>
      <c r="I111" s="58">
        <v>1187.2463768115942</v>
      </c>
      <c r="J111" s="58">
        <v>1</v>
      </c>
      <c r="K111" s="58">
        <v>14.0625</v>
      </c>
      <c r="L111" s="69">
        <v>0.48705842391304349</v>
      </c>
    </row>
    <row r="112" spans="1:12" ht="15">
      <c r="A112" s="7">
        <v>22</v>
      </c>
      <c r="B112" s="7">
        <v>27</v>
      </c>
      <c r="C112" s="7">
        <v>6</v>
      </c>
      <c r="D112" s="7">
        <v>17</v>
      </c>
      <c r="E112" s="7">
        <v>19</v>
      </c>
      <c r="F112" s="7">
        <f t="shared" si="1"/>
        <v>40</v>
      </c>
      <c r="G112" s="8" t="s">
        <v>52</v>
      </c>
      <c r="H112" s="58">
        <v>1.46875</v>
      </c>
      <c r="I112" s="58">
        <v>120</v>
      </c>
      <c r="J112" s="58">
        <v>1</v>
      </c>
      <c r="K112" s="58">
        <v>12.642857142857142</v>
      </c>
      <c r="L112" s="69">
        <v>0.48663870675223209</v>
      </c>
    </row>
    <row r="113" spans="1:12" ht="15">
      <c r="A113" s="7">
        <v>41</v>
      </c>
      <c r="B113" s="7">
        <v>42</v>
      </c>
      <c r="C113" s="7">
        <v>26</v>
      </c>
      <c r="D113" s="7">
        <v>15</v>
      </c>
      <c r="E113" s="7">
        <v>11</v>
      </c>
      <c r="F113" s="7">
        <f t="shared" si="1"/>
        <v>41</v>
      </c>
      <c r="G113" s="8" t="s">
        <v>181</v>
      </c>
      <c r="H113" s="58">
        <v>0.92753623188405798</v>
      </c>
      <c r="I113" s="58">
        <v>3843.710144927536</v>
      </c>
      <c r="J113" s="58">
        <v>1</v>
      </c>
      <c r="K113" s="58">
        <v>12.083333333333334</v>
      </c>
      <c r="L113" s="69">
        <v>0.48128698671497583</v>
      </c>
    </row>
    <row r="114" spans="1:12" ht="15">
      <c r="A114" s="7">
        <v>8</v>
      </c>
      <c r="B114" s="7">
        <v>40</v>
      </c>
      <c r="C114" s="7">
        <v>16</v>
      </c>
      <c r="D114" s="7">
        <v>13</v>
      </c>
      <c r="E114" s="7">
        <v>41</v>
      </c>
      <c r="F114" s="7">
        <f t="shared" si="1"/>
        <v>42</v>
      </c>
      <c r="G114" s="8" t="s">
        <v>34</v>
      </c>
      <c r="H114" s="58">
        <v>1.0735294117647058</v>
      </c>
      <c r="I114" s="58">
        <v>3684</v>
      </c>
      <c r="J114" s="58">
        <v>1</v>
      </c>
      <c r="K114" s="58">
        <v>10.785714285714286</v>
      </c>
      <c r="L114" s="69">
        <v>0.47937761408274249</v>
      </c>
    </row>
    <row r="115" spans="1:12" ht="15">
      <c r="A115" s="7">
        <v>19</v>
      </c>
      <c r="B115" s="7">
        <v>9</v>
      </c>
      <c r="C115" s="7">
        <v>36</v>
      </c>
      <c r="D115" s="7">
        <v>14</v>
      </c>
      <c r="E115" s="7">
        <v>38</v>
      </c>
      <c r="F115" s="7">
        <f t="shared" si="1"/>
        <v>43</v>
      </c>
      <c r="G115" s="8" t="s">
        <v>179</v>
      </c>
      <c r="H115" s="58">
        <v>1.36</v>
      </c>
      <c r="I115" s="58">
        <v>2048</v>
      </c>
      <c r="J115" s="58">
        <v>1</v>
      </c>
      <c r="K115" s="58">
        <v>10.222222222222221</v>
      </c>
      <c r="L115" s="69">
        <v>0.47826620370370371</v>
      </c>
    </row>
    <row r="116" spans="1:12" ht="15">
      <c r="A116" s="7">
        <v>38</v>
      </c>
      <c r="B116" s="7">
        <v>57</v>
      </c>
      <c r="C116" s="7">
        <v>54</v>
      </c>
      <c r="D116" s="7">
        <v>12</v>
      </c>
      <c r="E116" s="7">
        <v>51</v>
      </c>
      <c r="F116" s="7">
        <f t="shared" si="1"/>
        <v>44</v>
      </c>
      <c r="G116" s="8" t="s">
        <v>27</v>
      </c>
      <c r="H116" s="58">
        <v>1</v>
      </c>
      <c r="I116" s="58">
        <v>4.7761194029850742</v>
      </c>
      <c r="J116" s="58">
        <v>1</v>
      </c>
      <c r="K116" s="58">
        <v>16</v>
      </c>
      <c r="L116" s="69">
        <v>0.47797278257151737</v>
      </c>
    </row>
    <row r="117" spans="1:12" ht="15">
      <c r="A117" s="7">
        <v>46</v>
      </c>
      <c r="B117" s="7">
        <v>48</v>
      </c>
      <c r="C117" s="7">
        <v>45</v>
      </c>
      <c r="D117" s="7">
        <v>31</v>
      </c>
      <c r="E117" s="7">
        <v>57</v>
      </c>
      <c r="F117" s="7">
        <f t="shared" si="1"/>
        <v>45</v>
      </c>
      <c r="G117" s="8" t="s">
        <v>21</v>
      </c>
      <c r="H117" s="58">
        <v>1.0909090909090908</v>
      </c>
      <c r="I117" s="58">
        <v>844.15584415584419</v>
      </c>
      <c r="J117" s="58">
        <v>1</v>
      </c>
      <c r="K117" s="58">
        <v>13.516666666666666</v>
      </c>
      <c r="L117" s="69">
        <v>0.47245735430476637</v>
      </c>
    </row>
    <row r="118" spans="1:12" ht="15">
      <c r="A118" s="7">
        <v>18</v>
      </c>
      <c r="B118" s="7">
        <v>5</v>
      </c>
      <c r="C118" s="7">
        <v>23</v>
      </c>
      <c r="D118" s="7">
        <v>19</v>
      </c>
      <c r="E118" s="7">
        <v>33</v>
      </c>
      <c r="F118" s="7">
        <f t="shared" si="1"/>
        <v>46</v>
      </c>
      <c r="G118" s="8" t="s">
        <v>50</v>
      </c>
      <c r="H118" s="58">
        <v>1.4242424242424243</v>
      </c>
      <c r="I118" s="58">
        <v>1590.3030303030303</v>
      </c>
      <c r="J118" s="58">
        <v>1</v>
      </c>
      <c r="K118" s="58">
        <v>9.5</v>
      </c>
      <c r="L118" s="69">
        <v>0.47148792613636364</v>
      </c>
    </row>
    <row r="119" spans="1:12" ht="15">
      <c r="A119" s="7">
        <v>29</v>
      </c>
      <c r="B119" s="7">
        <v>11</v>
      </c>
      <c r="C119" s="7">
        <v>31</v>
      </c>
      <c r="D119" s="7">
        <v>61</v>
      </c>
      <c r="E119" s="7">
        <v>45</v>
      </c>
      <c r="F119" s="7">
        <f t="shared" si="1"/>
        <v>47</v>
      </c>
      <c r="G119" s="8" t="s">
        <v>45</v>
      </c>
      <c r="H119" s="58">
        <v>1.234375</v>
      </c>
      <c r="I119" s="58">
        <v>3200</v>
      </c>
      <c r="J119" s="58">
        <v>1</v>
      </c>
      <c r="K119" s="58">
        <v>9</v>
      </c>
      <c r="L119" s="69">
        <v>0.47039062500000001</v>
      </c>
    </row>
    <row r="120" spans="1:12" ht="15">
      <c r="A120" s="7">
        <v>27</v>
      </c>
      <c r="B120" s="7">
        <v>24</v>
      </c>
      <c r="C120" s="7">
        <v>33</v>
      </c>
      <c r="D120" s="7">
        <v>24</v>
      </c>
      <c r="E120" s="7">
        <v>28</v>
      </c>
      <c r="F120" s="7">
        <f t="shared" si="1"/>
        <v>48</v>
      </c>
      <c r="G120" s="8" t="s">
        <v>35</v>
      </c>
      <c r="H120" s="58">
        <v>1</v>
      </c>
      <c r="I120" s="58">
        <v>1706.6666666666667</v>
      </c>
      <c r="J120" s="58">
        <v>1</v>
      </c>
      <c r="K120" s="58">
        <v>12</v>
      </c>
      <c r="L120" s="69">
        <v>0.46130208333333333</v>
      </c>
    </row>
    <row r="121" spans="1:12" ht="15">
      <c r="A121" s="7" t="s">
        <v>157</v>
      </c>
      <c r="B121" s="7">
        <v>46</v>
      </c>
      <c r="C121" s="7">
        <v>50</v>
      </c>
      <c r="D121" s="7">
        <v>52</v>
      </c>
      <c r="E121" s="7">
        <v>52</v>
      </c>
      <c r="F121" s="7">
        <f t="shared" si="1"/>
        <v>49</v>
      </c>
      <c r="G121" s="8" t="s">
        <v>57</v>
      </c>
      <c r="H121" s="58">
        <v>1.1666666666666667</v>
      </c>
      <c r="I121" s="58">
        <v>393.84615384615387</v>
      </c>
      <c r="J121" s="58">
        <v>1</v>
      </c>
      <c r="K121" s="58">
        <v>12</v>
      </c>
      <c r="L121" s="69">
        <v>0.45941907051282049</v>
      </c>
    </row>
    <row r="122" spans="1:12" ht="15">
      <c r="A122" s="7">
        <v>2</v>
      </c>
      <c r="B122" s="7">
        <v>52</v>
      </c>
      <c r="C122" s="7">
        <v>47</v>
      </c>
      <c r="D122" s="7">
        <v>46</v>
      </c>
      <c r="E122" s="7">
        <v>36</v>
      </c>
      <c r="F122" s="7">
        <f t="shared" si="1"/>
        <v>50</v>
      </c>
      <c r="G122" s="8" t="s">
        <v>66</v>
      </c>
      <c r="H122" s="58">
        <v>0.90540540540540537</v>
      </c>
      <c r="I122" s="58">
        <v>0.21621621621621623</v>
      </c>
      <c r="J122" s="58">
        <v>1</v>
      </c>
      <c r="K122" s="58">
        <v>14.75</v>
      </c>
      <c r="L122" s="69">
        <v>0.45877506290470155</v>
      </c>
    </row>
    <row r="123" spans="1:12" ht="15">
      <c r="A123" s="7">
        <v>40</v>
      </c>
      <c r="B123" s="7">
        <v>62</v>
      </c>
      <c r="C123" s="7">
        <v>20</v>
      </c>
      <c r="D123" s="7">
        <v>22</v>
      </c>
      <c r="E123" s="7">
        <v>25</v>
      </c>
      <c r="F123" s="7">
        <f t="shared" si="1"/>
        <v>51</v>
      </c>
      <c r="G123" s="8" t="s">
        <v>69</v>
      </c>
      <c r="H123" s="58">
        <v>1</v>
      </c>
      <c r="I123" s="58">
        <v>1445.6470588235295</v>
      </c>
      <c r="J123" s="58">
        <v>1</v>
      </c>
      <c r="K123" s="58">
        <v>12</v>
      </c>
      <c r="L123" s="69">
        <v>0.45823529411764702</v>
      </c>
    </row>
    <row r="124" spans="1:12" ht="15">
      <c r="A124" s="7">
        <v>58</v>
      </c>
      <c r="B124" s="7">
        <v>56</v>
      </c>
      <c r="C124" s="7">
        <v>56</v>
      </c>
      <c r="D124" s="7">
        <v>58</v>
      </c>
      <c r="E124" s="7">
        <v>57</v>
      </c>
      <c r="F124" s="7">
        <f t="shared" si="1"/>
        <v>52</v>
      </c>
      <c r="G124" s="8" t="s">
        <v>178</v>
      </c>
      <c r="H124" s="58">
        <v>0.9285714285714286</v>
      </c>
      <c r="I124" s="58">
        <v>1785.7142857142858</v>
      </c>
      <c r="J124" s="58">
        <v>1</v>
      </c>
      <c r="K124" s="58">
        <v>11.55</v>
      </c>
      <c r="L124" s="69">
        <v>0.45230226353236608</v>
      </c>
    </row>
    <row r="125" spans="1:12" ht="15">
      <c r="A125" s="7">
        <v>28</v>
      </c>
      <c r="B125" s="7">
        <v>21</v>
      </c>
      <c r="C125" s="7">
        <v>4</v>
      </c>
      <c r="D125" s="7">
        <v>42</v>
      </c>
      <c r="E125" s="7">
        <v>1</v>
      </c>
      <c r="F125" s="7">
        <f t="shared" si="1"/>
        <v>53</v>
      </c>
      <c r="G125" s="8" t="s">
        <v>33</v>
      </c>
      <c r="H125" s="58">
        <v>1</v>
      </c>
      <c r="I125" s="58">
        <v>930.90909090909088</v>
      </c>
      <c r="J125" s="58">
        <v>1</v>
      </c>
      <c r="K125" s="58">
        <v>12</v>
      </c>
      <c r="L125" s="69">
        <v>0.45218749999999996</v>
      </c>
    </row>
    <row r="126" spans="1:12" ht="15">
      <c r="A126" s="7">
        <v>35</v>
      </c>
      <c r="B126" s="7">
        <v>16</v>
      </c>
      <c r="C126" s="7">
        <v>34</v>
      </c>
      <c r="D126" s="7">
        <v>32</v>
      </c>
      <c r="E126" s="7">
        <v>57</v>
      </c>
      <c r="F126" s="7">
        <f t="shared" si="1"/>
        <v>54</v>
      </c>
      <c r="G126" s="8" t="s">
        <v>22</v>
      </c>
      <c r="H126" s="58">
        <v>0.98529411764705888</v>
      </c>
      <c r="I126" s="58">
        <v>271.05882352941177</v>
      </c>
      <c r="J126" s="58">
        <v>1</v>
      </c>
      <c r="K126" s="58">
        <v>12.125</v>
      </c>
      <c r="L126" s="69">
        <v>0.4443857230392157</v>
      </c>
    </row>
    <row r="127" spans="1:12" ht="15">
      <c r="A127" s="7">
        <v>23</v>
      </c>
      <c r="B127" s="7">
        <v>55</v>
      </c>
      <c r="C127" s="7">
        <v>60</v>
      </c>
      <c r="D127" s="7">
        <v>47</v>
      </c>
      <c r="E127" s="7">
        <v>32</v>
      </c>
      <c r="F127" s="7">
        <f t="shared" si="1"/>
        <v>55</v>
      </c>
      <c r="G127" s="8" t="s">
        <v>59</v>
      </c>
      <c r="H127" s="58">
        <v>1.2816901408450705</v>
      </c>
      <c r="I127" s="58">
        <v>9.0140845070422539</v>
      </c>
      <c r="J127" s="58">
        <v>1</v>
      </c>
      <c r="K127" s="58">
        <v>7.0302197802197801</v>
      </c>
      <c r="L127" s="69">
        <v>0.41868691415318837</v>
      </c>
    </row>
    <row r="128" spans="1:12" ht="15">
      <c r="A128" s="7">
        <v>60</v>
      </c>
      <c r="B128" s="7">
        <v>50</v>
      </c>
      <c r="C128" s="7">
        <v>55</v>
      </c>
      <c r="D128" s="7">
        <v>53</v>
      </c>
      <c r="E128" s="7">
        <v>57</v>
      </c>
      <c r="F128" s="7">
        <f t="shared" si="1"/>
        <v>56</v>
      </c>
      <c r="G128" s="8" t="s">
        <v>56</v>
      </c>
      <c r="H128" s="58">
        <v>0.49729729729729732</v>
      </c>
      <c r="I128" s="58">
        <v>22.140540540540542</v>
      </c>
      <c r="J128" s="58">
        <v>1</v>
      </c>
      <c r="K128" s="58">
        <v>13</v>
      </c>
      <c r="L128" s="69">
        <v>0.40983220720720726</v>
      </c>
    </row>
    <row r="129" spans="1:13" ht="15">
      <c r="A129" s="7">
        <v>20</v>
      </c>
      <c r="B129" s="7">
        <v>37</v>
      </c>
      <c r="C129" s="7">
        <v>59</v>
      </c>
      <c r="D129" s="7">
        <v>57</v>
      </c>
      <c r="E129" s="7">
        <v>56</v>
      </c>
      <c r="F129" s="7">
        <f t="shared" si="1"/>
        <v>57</v>
      </c>
      <c r="G129" s="8" t="s">
        <v>44</v>
      </c>
      <c r="H129" s="58">
        <v>1.6271186440677967</v>
      </c>
      <c r="I129" s="58">
        <v>4237.2881355932204</v>
      </c>
      <c r="J129" s="58">
        <v>0</v>
      </c>
      <c r="K129" s="58">
        <v>11.142857142857142</v>
      </c>
      <c r="L129" s="69">
        <v>0.28413127908406477</v>
      </c>
    </row>
    <row r="130" spans="1:13" ht="15">
      <c r="A130" s="7">
        <v>54</v>
      </c>
      <c r="B130" s="7">
        <v>49</v>
      </c>
      <c r="C130" s="7">
        <v>15</v>
      </c>
      <c r="D130" s="7">
        <v>20</v>
      </c>
      <c r="E130" s="7">
        <v>31</v>
      </c>
      <c r="F130" s="7">
        <f t="shared" si="1"/>
        <v>58</v>
      </c>
      <c r="G130" s="8" t="s">
        <v>62</v>
      </c>
      <c r="H130" s="58">
        <v>0</v>
      </c>
      <c r="I130" s="58">
        <v>2642.5806451612902</v>
      </c>
      <c r="J130" s="58">
        <v>1</v>
      </c>
      <c r="K130" s="58">
        <v>0</v>
      </c>
      <c r="L130" s="69">
        <v>0.28104838709677421</v>
      </c>
    </row>
    <row r="131" spans="1:13" ht="15">
      <c r="A131" s="7">
        <v>52</v>
      </c>
      <c r="B131" s="7">
        <v>44</v>
      </c>
      <c r="C131" s="7">
        <v>57</v>
      </c>
      <c r="D131" s="7">
        <v>60</v>
      </c>
      <c r="E131" s="7">
        <v>53</v>
      </c>
      <c r="F131" s="7">
        <f t="shared" si="1"/>
        <v>59</v>
      </c>
      <c r="G131" s="8" t="s">
        <v>48</v>
      </c>
      <c r="H131" s="58">
        <v>0</v>
      </c>
      <c r="I131" s="58">
        <v>1197.6608187134502</v>
      </c>
      <c r="J131" s="58">
        <v>1</v>
      </c>
      <c r="K131" s="58">
        <v>0</v>
      </c>
      <c r="L131" s="69">
        <v>0.2640716374269006</v>
      </c>
    </row>
    <row r="132" spans="1:13" ht="15">
      <c r="A132" s="7">
        <v>57</v>
      </c>
      <c r="B132" s="7">
        <v>60</v>
      </c>
      <c r="C132" s="7">
        <v>62</v>
      </c>
      <c r="D132" s="7">
        <v>59</v>
      </c>
      <c r="E132" s="7">
        <v>55</v>
      </c>
      <c r="F132" s="7">
        <f t="shared" si="1"/>
        <v>60</v>
      </c>
      <c r="G132" s="8" t="s">
        <v>75</v>
      </c>
      <c r="H132" s="58">
        <v>0.9538461538461539</v>
      </c>
      <c r="I132" s="58">
        <v>0.76923076923076927</v>
      </c>
      <c r="J132" s="58">
        <v>0</v>
      </c>
      <c r="K132" s="58">
        <v>11.090909090909092</v>
      </c>
      <c r="L132" s="69">
        <v>0.1791757045648037</v>
      </c>
    </row>
    <row r="133" spans="1:13" ht="15">
      <c r="A133" s="7">
        <v>59</v>
      </c>
      <c r="B133" s="7">
        <v>61</v>
      </c>
      <c r="C133" s="7">
        <v>58</v>
      </c>
      <c r="D133" s="7">
        <v>56</v>
      </c>
      <c r="E133" s="7">
        <v>54</v>
      </c>
      <c r="F133" s="7">
        <f t="shared" si="1"/>
        <v>61</v>
      </c>
      <c r="G133" s="8" t="s">
        <v>49</v>
      </c>
      <c r="H133" s="58">
        <v>1</v>
      </c>
      <c r="I133" s="58">
        <v>0.95238095238095233</v>
      </c>
      <c r="J133" s="58">
        <v>0</v>
      </c>
      <c r="K133" s="58">
        <v>2</v>
      </c>
      <c r="L133" s="69">
        <v>9.9594523111979166E-2</v>
      </c>
    </row>
    <row r="134" spans="1:13" ht="15">
      <c r="A134" s="7">
        <v>26</v>
      </c>
      <c r="B134" s="7">
        <v>6</v>
      </c>
      <c r="C134" s="7">
        <v>41</v>
      </c>
      <c r="D134" s="7">
        <v>33</v>
      </c>
      <c r="E134" s="7">
        <v>47</v>
      </c>
      <c r="F134" s="7">
        <f t="shared" si="1"/>
        <v>62</v>
      </c>
      <c r="G134" s="8" t="s">
        <v>67</v>
      </c>
      <c r="H134" s="58">
        <v>0</v>
      </c>
      <c r="I134" s="58">
        <v>0</v>
      </c>
      <c r="J134" s="58">
        <v>0</v>
      </c>
      <c r="K134" s="58">
        <v>0</v>
      </c>
      <c r="L134" s="69">
        <v>0</v>
      </c>
    </row>
    <row r="135" spans="1:13" ht="15">
      <c r="A135" s="7">
        <v>43</v>
      </c>
      <c r="B135" s="7">
        <v>22</v>
      </c>
      <c r="C135" s="7">
        <v>43</v>
      </c>
      <c r="D135" s="7">
        <v>41</v>
      </c>
      <c r="E135" s="7">
        <v>40</v>
      </c>
      <c r="F135" s="7">
        <f t="shared" si="1"/>
        <v>62</v>
      </c>
      <c r="G135" s="8" t="s">
        <v>38</v>
      </c>
      <c r="H135" s="58">
        <v>0</v>
      </c>
      <c r="I135" s="58">
        <v>0</v>
      </c>
      <c r="J135" s="58">
        <v>0</v>
      </c>
      <c r="K135" s="58">
        <v>0</v>
      </c>
      <c r="L135" s="69">
        <v>0</v>
      </c>
    </row>
    <row r="137" spans="1:13" ht="20.100000000000001" customHeight="1">
      <c r="A137" s="122" t="s">
        <v>16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4"/>
    </row>
    <row r="138" spans="1:13" ht="27" customHeight="1">
      <c r="A138" s="117" t="s">
        <v>156</v>
      </c>
      <c r="B138" s="118"/>
      <c r="C138" s="118"/>
      <c r="D138" s="118"/>
      <c r="E138" s="118"/>
      <c r="F138" s="119"/>
      <c r="G138" s="113" t="s">
        <v>0</v>
      </c>
      <c r="H138" s="115" t="s">
        <v>288</v>
      </c>
      <c r="I138" s="115" t="s">
        <v>289</v>
      </c>
      <c r="J138" s="115" t="s">
        <v>290</v>
      </c>
      <c r="K138" s="115" t="s">
        <v>291</v>
      </c>
      <c r="L138" s="115" t="s">
        <v>292</v>
      </c>
      <c r="M138" s="113" t="s">
        <v>2</v>
      </c>
    </row>
    <row r="139" spans="1:13">
      <c r="A139" s="46">
        <v>2012</v>
      </c>
      <c r="B139" s="46">
        <v>2013</v>
      </c>
      <c r="C139" s="46">
        <v>2014</v>
      </c>
      <c r="D139" s="46">
        <v>2015</v>
      </c>
      <c r="E139" s="46">
        <v>2016</v>
      </c>
      <c r="F139" s="46">
        <v>2017</v>
      </c>
      <c r="G139" s="114"/>
      <c r="H139" s="116"/>
      <c r="I139" s="116"/>
      <c r="J139" s="116"/>
      <c r="K139" s="116"/>
      <c r="L139" s="116"/>
      <c r="M139" s="114"/>
    </row>
    <row r="140" spans="1:13" ht="15">
      <c r="A140" s="10">
        <v>33</v>
      </c>
      <c r="B140" s="10">
        <v>47</v>
      </c>
      <c r="C140" s="10">
        <v>56</v>
      </c>
      <c r="D140" s="10">
        <v>29</v>
      </c>
      <c r="E140" s="10">
        <v>46</v>
      </c>
      <c r="F140" s="10">
        <f t="shared" ref="F140:F171" si="2">RANK(M140,$M$140:$M$202)</f>
        <v>1</v>
      </c>
      <c r="G140" s="11" t="s">
        <v>27</v>
      </c>
      <c r="H140" s="67">
        <v>1</v>
      </c>
      <c r="I140" s="71">
        <v>17.399999999999999</v>
      </c>
      <c r="J140" s="71">
        <v>114.58333333333333</v>
      </c>
      <c r="K140" s="71">
        <v>19.200000000000003</v>
      </c>
      <c r="L140" s="71">
        <v>19</v>
      </c>
      <c r="M140" s="68">
        <v>0.81890787641165641</v>
      </c>
    </row>
    <row r="141" spans="1:13" ht="15">
      <c r="A141" s="10">
        <v>9</v>
      </c>
      <c r="B141" s="10">
        <v>5</v>
      </c>
      <c r="C141" s="10">
        <v>19</v>
      </c>
      <c r="D141" s="10">
        <v>5</v>
      </c>
      <c r="E141" s="10">
        <v>9</v>
      </c>
      <c r="F141" s="10">
        <f t="shared" si="2"/>
        <v>2</v>
      </c>
      <c r="G141" s="11" t="s">
        <v>18</v>
      </c>
      <c r="H141" s="67">
        <v>0.9464285714285714</v>
      </c>
      <c r="I141" s="71">
        <v>16.399999999999999</v>
      </c>
      <c r="J141" s="71">
        <v>1.8333333333333333</v>
      </c>
      <c r="K141" s="71">
        <v>20.399999999999999</v>
      </c>
      <c r="L141" s="71">
        <v>67</v>
      </c>
      <c r="M141" s="68">
        <v>0.76723274624918458</v>
      </c>
    </row>
    <row r="142" spans="1:13" ht="15">
      <c r="A142" s="10">
        <v>10</v>
      </c>
      <c r="B142" s="10">
        <v>20</v>
      </c>
      <c r="C142" s="10">
        <v>50</v>
      </c>
      <c r="D142" s="10">
        <v>17</v>
      </c>
      <c r="E142" s="10">
        <v>6</v>
      </c>
      <c r="F142" s="10">
        <f t="shared" si="2"/>
        <v>3</v>
      </c>
      <c r="G142" s="11" t="s">
        <v>31</v>
      </c>
      <c r="H142" s="67">
        <v>0.90666666666666662</v>
      </c>
      <c r="I142" s="71">
        <v>11.4</v>
      </c>
      <c r="J142" s="71">
        <v>121.66666666666666</v>
      </c>
      <c r="K142" s="71">
        <v>18.399999999999999</v>
      </c>
      <c r="L142" s="71">
        <v>23</v>
      </c>
      <c r="M142" s="68">
        <v>0.75198220661398885</v>
      </c>
    </row>
    <row r="143" spans="1:13" ht="15">
      <c r="A143" s="10" t="s">
        <v>157</v>
      </c>
      <c r="B143" s="10">
        <v>11</v>
      </c>
      <c r="C143" s="10">
        <v>23</v>
      </c>
      <c r="D143" s="10">
        <v>61</v>
      </c>
      <c r="E143" s="10">
        <v>3</v>
      </c>
      <c r="F143" s="10">
        <f t="shared" si="2"/>
        <v>4</v>
      </c>
      <c r="G143" s="11" t="s">
        <v>26</v>
      </c>
      <c r="H143" s="67">
        <v>1</v>
      </c>
      <c r="I143" s="71">
        <v>16.2</v>
      </c>
      <c r="J143" s="71">
        <v>3.08</v>
      </c>
      <c r="K143" s="71">
        <v>20.399999999999999</v>
      </c>
      <c r="L143" s="71">
        <v>50</v>
      </c>
      <c r="M143" s="68">
        <v>0.7271167450419137</v>
      </c>
    </row>
    <row r="144" spans="1:13" ht="15">
      <c r="A144" s="10">
        <v>41</v>
      </c>
      <c r="B144" s="10">
        <v>46</v>
      </c>
      <c r="C144" s="10">
        <v>22</v>
      </c>
      <c r="D144" s="10">
        <v>39</v>
      </c>
      <c r="E144" s="10">
        <v>32</v>
      </c>
      <c r="F144" s="10">
        <f t="shared" si="2"/>
        <v>5</v>
      </c>
      <c r="G144" s="11" t="s">
        <v>52</v>
      </c>
      <c r="H144" s="67">
        <v>1</v>
      </c>
      <c r="I144" s="71">
        <v>16</v>
      </c>
      <c r="J144" s="71">
        <v>83.333333333333343</v>
      </c>
      <c r="K144" s="71">
        <v>12.4</v>
      </c>
      <c r="L144" s="71">
        <v>23</v>
      </c>
      <c r="M144" s="68">
        <v>0.6978783119054206</v>
      </c>
    </row>
    <row r="145" spans="1:13" ht="15">
      <c r="A145" s="10">
        <v>46</v>
      </c>
      <c r="B145" s="10">
        <v>25</v>
      </c>
      <c r="C145" s="10">
        <v>31</v>
      </c>
      <c r="D145" s="10">
        <v>26</v>
      </c>
      <c r="E145" s="10">
        <v>20</v>
      </c>
      <c r="F145" s="10">
        <f t="shared" si="2"/>
        <v>6</v>
      </c>
      <c r="G145" s="11" t="s">
        <v>24</v>
      </c>
      <c r="H145" s="67">
        <v>1</v>
      </c>
      <c r="I145" s="71">
        <v>14.495238095238093</v>
      </c>
      <c r="J145" s="71">
        <v>55.833333333333329</v>
      </c>
      <c r="K145" s="71">
        <v>15.447619047619046</v>
      </c>
      <c r="L145" s="71">
        <v>29</v>
      </c>
      <c r="M145" s="68">
        <v>0.68441110467767829</v>
      </c>
    </row>
    <row r="146" spans="1:13" ht="15">
      <c r="A146" s="10">
        <v>11</v>
      </c>
      <c r="B146" s="10">
        <v>43</v>
      </c>
      <c r="C146" s="10">
        <v>17</v>
      </c>
      <c r="D146" s="10">
        <v>18</v>
      </c>
      <c r="E146" s="10">
        <v>57</v>
      </c>
      <c r="F146" s="10">
        <f t="shared" si="2"/>
        <v>7</v>
      </c>
      <c r="G146" s="11" t="s">
        <v>182</v>
      </c>
      <c r="H146" s="67">
        <v>1</v>
      </c>
      <c r="I146" s="71">
        <v>15.2</v>
      </c>
      <c r="J146" s="71">
        <v>0.83333333333333326</v>
      </c>
      <c r="K146" s="71">
        <v>14.2</v>
      </c>
      <c r="L146" s="71">
        <v>60.2</v>
      </c>
      <c r="M146" s="68">
        <v>0.68242037515885523</v>
      </c>
    </row>
    <row r="147" spans="1:13" ht="15">
      <c r="A147" s="10">
        <v>5</v>
      </c>
      <c r="B147" s="10">
        <v>23</v>
      </c>
      <c r="C147" s="10">
        <v>30</v>
      </c>
      <c r="D147" s="10">
        <v>23</v>
      </c>
      <c r="E147" s="10">
        <v>38</v>
      </c>
      <c r="F147" s="10">
        <f t="shared" si="2"/>
        <v>8</v>
      </c>
      <c r="G147" s="11" t="s">
        <v>25</v>
      </c>
      <c r="H147" s="67">
        <v>1</v>
      </c>
      <c r="I147" s="71">
        <v>12</v>
      </c>
      <c r="J147" s="71">
        <v>0.75</v>
      </c>
      <c r="K147" s="71">
        <v>15.399999999999999</v>
      </c>
      <c r="L147" s="71">
        <v>56</v>
      </c>
      <c r="M147" s="68">
        <v>0.64737744797366914</v>
      </c>
    </row>
    <row r="148" spans="1:13" ht="15">
      <c r="A148" s="10">
        <v>8</v>
      </c>
      <c r="B148" s="10">
        <v>31</v>
      </c>
      <c r="C148" s="10">
        <v>3</v>
      </c>
      <c r="D148" s="10">
        <v>2</v>
      </c>
      <c r="E148" s="10">
        <v>57</v>
      </c>
      <c r="F148" s="10">
        <f t="shared" si="2"/>
        <v>9</v>
      </c>
      <c r="G148" s="11" t="s">
        <v>21</v>
      </c>
      <c r="H148" s="67">
        <v>1</v>
      </c>
      <c r="I148" s="71">
        <v>13.5</v>
      </c>
      <c r="J148" s="71">
        <v>65.166666666666671</v>
      </c>
      <c r="K148" s="71">
        <v>14.4</v>
      </c>
      <c r="L148" s="71">
        <v>18</v>
      </c>
      <c r="M148" s="68">
        <v>0.64603110154305032</v>
      </c>
    </row>
    <row r="149" spans="1:13" ht="15">
      <c r="A149" s="10">
        <v>7</v>
      </c>
      <c r="B149" s="10">
        <v>3</v>
      </c>
      <c r="C149" s="10">
        <v>8</v>
      </c>
      <c r="D149" s="10">
        <v>3</v>
      </c>
      <c r="E149" s="10">
        <v>57</v>
      </c>
      <c r="F149" s="10">
        <f t="shared" si="2"/>
        <v>10</v>
      </c>
      <c r="G149" s="11" t="s">
        <v>30</v>
      </c>
      <c r="H149" s="67">
        <v>0.9464285714285714</v>
      </c>
      <c r="I149" s="71">
        <v>16.381818181818183</v>
      </c>
      <c r="J149" s="71">
        <v>1.8083333333333333</v>
      </c>
      <c r="K149" s="71">
        <v>20.399999999999999</v>
      </c>
      <c r="L149" s="71">
        <v>26</v>
      </c>
      <c r="M149" s="68">
        <v>0.64460965126334169</v>
      </c>
    </row>
    <row r="150" spans="1:13" ht="15">
      <c r="A150" s="10">
        <v>43</v>
      </c>
      <c r="B150" s="10">
        <v>10</v>
      </c>
      <c r="C150" s="10">
        <v>11</v>
      </c>
      <c r="D150" s="10">
        <v>27</v>
      </c>
      <c r="E150" s="10">
        <v>19</v>
      </c>
      <c r="F150" s="10">
        <f t="shared" si="2"/>
        <v>11</v>
      </c>
      <c r="G150" s="11" t="s">
        <v>32</v>
      </c>
      <c r="H150" s="67">
        <v>1</v>
      </c>
      <c r="I150" s="71">
        <v>14</v>
      </c>
      <c r="J150" s="71">
        <v>0.6</v>
      </c>
      <c r="K150" s="71">
        <v>15.399999999999999</v>
      </c>
      <c r="L150" s="71">
        <v>47.592592592592595</v>
      </c>
      <c r="M150" s="68">
        <v>0.64336746743496231</v>
      </c>
    </row>
    <row r="151" spans="1:13" ht="15">
      <c r="A151" s="10">
        <v>29</v>
      </c>
      <c r="B151" s="10">
        <v>4</v>
      </c>
      <c r="C151" s="10">
        <v>2</v>
      </c>
      <c r="D151" s="10">
        <v>11</v>
      </c>
      <c r="E151" s="10">
        <v>2</v>
      </c>
      <c r="F151" s="10">
        <f t="shared" si="2"/>
        <v>12</v>
      </c>
      <c r="G151" s="11" t="s">
        <v>23</v>
      </c>
      <c r="H151" s="67">
        <v>1</v>
      </c>
      <c r="I151" s="71">
        <v>17.399999999999999</v>
      </c>
      <c r="J151" s="71">
        <v>1.8333333333333333</v>
      </c>
      <c r="K151" s="71">
        <v>18.399999999999999</v>
      </c>
      <c r="L151" s="71">
        <v>23</v>
      </c>
      <c r="M151" s="68">
        <v>0.63766257191079245</v>
      </c>
    </row>
    <row r="152" spans="1:13" ht="15">
      <c r="A152" s="10">
        <v>12</v>
      </c>
      <c r="B152" s="10">
        <v>52</v>
      </c>
      <c r="C152" s="10">
        <v>49</v>
      </c>
      <c r="D152" s="10">
        <v>4</v>
      </c>
      <c r="E152" s="10">
        <v>1</v>
      </c>
      <c r="F152" s="10">
        <f t="shared" si="2"/>
        <v>13</v>
      </c>
      <c r="G152" s="11" t="s">
        <v>61</v>
      </c>
      <c r="H152" s="67">
        <v>0.92105263157894735</v>
      </c>
      <c r="I152" s="71">
        <v>16.399999999999999</v>
      </c>
      <c r="J152" s="71">
        <v>2.833333333333333</v>
      </c>
      <c r="K152" s="71">
        <v>14.4</v>
      </c>
      <c r="L152" s="71">
        <v>37.25</v>
      </c>
      <c r="M152" s="68">
        <v>0.61617189433467978</v>
      </c>
    </row>
    <row r="153" spans="1:13" ht="15">
      <c r="A153" s="10">
        <v>15</v>
      </c>
      <c r="B153" s="10">
        <v>1</v>
      </c>
      <c r="C153" s="10">
        <v>4</v>
      </c>
      <c r="D153" s="10">
        <v>7</v>
      </c>
      <c r="E153" s="10">
        <v>57</v>
      </c>
      <c r="F153" s="10">
        <f t="shared" si="2"/>
        <v>14</v>
      </c>
      <c r="G153" s="11" t="s">
        <v>22</v>
      </c>
      <c r="H153" s="67">
        <v>0.97058823529411764</v>
      </c>
      <c r="I153" s="71">
        <v>18.75</v>
      </c>
      <c r="J153" s="71">
        <v>2.041666666666667</v>
      </c>
      <c r="K153" s="71">
        <v>16</v>
      </c>
      <c r="L153" s="71">
        <v>20</v>
      </c>
      <c r="M153" s="68">
        <v>0.61403804907773785</v>
      </c>
    </row>
    <row r="154" spans="1:13" ht="15">
      <c r="A154" s="10">
        <v>60</v>
      </c>
      <c r="B154" s="10">
        <v>44</v>
      </c>
      <c r="C154" s="10">
        <v>27</v>
      </c>
      <c r="D154" s="10">
        <v>21</v>
      </c>
      <c r="E154" s="10">
        <v>15</v>
      </c>
      <c r="F154" s="10">
        <f t="shared" si="2"/>
        <v>15</v>
      </c>
      <c r="G154" s="11" t="s">
        <v>71</v>
      </c>
      <c r="H154" s="67">
        <v>1</v>
      </c>
      <c r="I154" s="71">
        <v>17.399999999999999</v>
      </c>
      <c r="J154" s="71">
        <v>1.8333333333333333</v>
      </c>
      <c r="K154" s="71">
        <v>18.399999999999999</v>
      </c>
      <c r="L154" s="71">
        <v>13</v>
      </c>
      <c r="M154" s="68">
        <v>0.60781182564213576</v>
      </c>
    </row>
    <row r="155" spans="1:13" ht="15">
      <c r="A155" s="10">
        <v>20</v>
      </c>
      <c r="B155" s="10">
        <v>24</v>
      </c>
      <c r="C155" s="10">
        <v>29</v>
      </c>
      <c r="D155" s="10">
        <v>20</v>
      </c>
      <c r="E155" s="10">
        <v>7</v>
      </c>
      <c r="F155" s="10">
        <f t="shared" si="2"/>
        <v>16</v>
      </c>
      <c r="G155" s="11" t="s">
        <v>28</v>
      </c>
      <c r="H155" s="67">
        <v>1</v>
      </c>
      <c r="I155" s="71">
        <v>16.399999999999999</v>
      </c>
      <c r="J155" s="71">
        <v>1.85</v>
      </c>
      <c r="K155" s="71">
        <v>16.399999999999999</v>
      </c>
      <c r="L155" s="71">
        <v>23</v>
      </c>
      <c r="M155" s="68">
        <v>0.60741545936714503</v>
      </c>
    </row>
    <row r="156" spans="1:13" ht="15">
      <c r="A156" s="10">
        <v>39</v>
      </c>
      <c r="B156" s="10">
        <v>38</v>
      </c>
      <c r="C156" s="10">
        <v>40</v>
      </c>
      <c r="D156" s="10">
        <v>46</v>
      </c>
      <c r="E156" s="10">
        <v>34</v>
      </c>
      <c r="F156" s="10">
        <f t="shared" si="2"/>
        <v>17</v>
      </c>
      <c r="G156" s="11" t="s">
        <v>69</v>
      </c>
      <c r="H156" s="67">
        <v>1</v>
      </c>
      <c r="I156" s="71">
        <v>16.62222222222222</v>
      </c>
      <c r="J156" s="71">
        <v>67.833333333333329</v>
      </c>
      <c r="K156" s="71">
        <v>11.511111111111111</v>
      </c>
      <c r="L156" s="71">
        <v>1</v>
      </c>
      <c r="M156" s="68">
        <v>0.60464965814672711</v>
      </c>
    </row>
    <row r="157" spans="1:13" ht="15">
      <c r="A157" s="10">
        <v>31</v>
      </c>
      <c r="B157" s="10">
        <v>39</v>
      </c>
      <c r="C157" s="10">
        <v>53</v>
      </c>
      <c r="D157" s="10">
        <v>25</v>
      </c>
      <c r="E157" s="10">
        <v>10</v>
      </c>
      <c r="F157" s="10">
        <f t="shared" si="2"/>
        <v>18</v>
      </c>
      <c r="G157" s="11" t="s">
        <v>180</v>
      </c>
      <c r="H157" s="67">
        <v>1</v>
      </c>
      <c r="I157" s="71">
        <v>14</v>
      </c>
      <c r="J157" s="71">
        <v>0.70833333333333326</v>
      </c>
      <c r="K157" s="71">
        <v>18.399999999999999</v>
      </c>
      <c r="L157" s="71">
        <v>24</v>
      </c>
      <c r="M157" s="68">
        <v>0.60253166480249842</v>
      </c>
    </row>
    <row r="158" spans="1:13" ht="15">
      <c r="A158" s="10">
        <v>36</v>
      </c>
      <c r="B158" s="10">
        <v>14</v>
      </c>
      <c r="C158" s="10">
        <v>18</v>
      </c>
      <c r="D158" s="10">
        <v>12</v>
      </c>
      <c r="E158" s="10">
        <v>12</v>
      </c>
      <c r="F158" s="10">
        <f t="shared" si="2"/>
        <v>19</v>
      </c>
      <c r="G158" s="11" t="s">
        <v>37</v>
      </c>
      <c r="H158" s="67">
        <v>1</v>
      </c>
      <c r="I158" s="71">
        <v>14</v>
      </c>
      <c r="J158" s="71">
        <v>0.66666666666666674</v>
      </c>
      <c r="K158" s="71">
        <v>18.399999999999999</v>
      </c>
      <c r="L158" s="71">
        <v>24</v>
      </c>
      <c r="M158" s="68">
        <v>0.60246317165181351</v>
      </c>
    </row>
    <row r="159" spans="1:13" ht="15">
      <c r="A159" s="10">
        <v>21</v>
      </c>
      <c r="B159" s="10">
        <v>30</v>
      </c>
      <c r="C159" s="10">
        <v>39</v>
      </c>
      <c r="D159" s="10">
        <v>24</v>
      </c>
      <c r="E159" s="10">
        <v>22</v>
      </c>
      <c r="F159" s="10">
        <f t="shared" si="2"/>
        <v>20</v>
      </c>
      <c r="G159" s="11" t="s">
        <v>47</v>
      </c>
      <c r="H159" s="67">
        <v>1</v>
      </c>
      <c r="I159" s="71">
        <v>15</v>
      </c>
      <c r="J159" s="71">
        <v>1.2383333333333333</v>
      </c>
      <c r="K159" s="71">
        <v>14.4</v>
      </c>
      <c r="L159" s="71">
        <v>30</v>
      </c>
      <c r="M159" s="68">
        <v>0.59276432583256156</v>
      </c>
    </row>
    <row r="160" spans="1:13" ht="15">
      <c r="A160" s="10">
        <v>16</v>
      </c>
      <c r="B160" s="10">
        <v>2</v>
      </c>
      <c r="C160" s="10">
        <v>6</v>
      </c>
      <c r="D160" s="10">
        <v>9</v>
      </c>
      <c r="E160" s="10">
        <v>8</v>
      </c>
      <c r="F160" s="10">
        <f t="shared" si="2"/>
        <v>21</v>
      </c>
      <c r="G160" s="11" t="s">
        <v>35</v>
      </c>
      <c r="H160" s="67">
        <v>1</v>
      </c>
      <c r="I160" s="71">
        <v>14.399999999999999</v>
      </c>
      <c r="J160" s="71">
        <v>1.5833333333333333</v>
      </c>
      <c r="K160" s="71">
        <v>17.399999999999999</v>
      </c>
      <c r="L160" s="71">
        <v>20</v>
      </c>
      <c r="M160" s="68">
        <v>0.58649246755745843</v>
      </c>
    </row>
    <row r="161" spans="1:13" ht="15">
      <c r="A161" s="10">
        <v>55</v>
      </c>
      <c r="B161" s="10">
        <v>15</v>
      </c>
      <c r="C161" s="10">
        <v>33</v>
      </c>
      <c r="D161" s="10">
        <v>14</v>
      </c>
      <c r="E161" s="10">
        <v>11</v>
      </c>
      <c r="F161" s="10">
        <f t="shared" si="2"/>
        <v>22</v>
      </c>
      <c r="G161" s="11" t="s">
        <v>29</v>
      </c>
      <c r="H161" s="67">
        <v>1</v>
      </c>
      <c r="I161" s="71">
        <v>11.1</v>
      </c>
      <c r="J161" s="71">
        <v>1.8333333333333333</v>
      </c>
      <c r="K161" s="71">
        <v>20.2</v>
      </c>
      <c r="L161" s="71">
        <v>21</v>
      </c>
      <c r="M161" s="68">
        <v>0.58213948148059058</v>
      </c>
    </row>
    <row r="162" spans="1:13" ht="15">
      <c r="A162" s="10">
        <v>52</v>
      </c>
      <c r="B162" s="10">
        <v>62</v>
      </c>
      <c r="C162" s="10">
        <v>46</v>
      </c>
      <c r="D162" s="10">
        <v>32</v>
      </c>
      <c r="E162" s="10">
        <v>24</v>
      </c>
      <c r="F162" s="10">
        <f t="shared" si="2"/>
        <v>23</v>
      </c>
      <c r="G162" s="11" t="s">
        <v>60</v>
      </c>
      <c r="H162" s="67">
        <v>0.93650793650793651</v>
      </c>
      <c r="I162" s="71">
        <v>13.511111111111111</v>
      </c>
      <c r="J162" s="71">
        <v>0.54166666666666674</v>
      </c>
      <c r="K162" s="71">
        <v>16.733333333333334</v>
      </c>
      <c r="L162" s="71">
        <v>27</v>
      </c>
      <c r="M162" s="68">
        <v>0.57695981928608242</v>
      </c>
    </row>
    <row r="163" spans="1:13" ht="15">
      <c r="A163" s="10">
        <v>23</v>
      </c>
      <c r="B163" s="10">
        <v>26</v>
      </c>
      <c r="C163" s="10">
        <v>35</v>
      </c>
      <c r="D163" s="10">
        <v>22</v>
      </c>
      <c r="E163" s="10">
        <v>41</v>
      </c>
      <c r="F163" s="10">
        <f t="shared" si="2"/>
        <v>24</v>
      </c>
      <c r="G163" s="11" t="s">
        <v>53</v>
      </c>
      <c r="H163" s="67">
        <v>1</v>
      </c>
      <c r="I163" s="71">
        <v>15</v>
      </c>
      <c r="J163" s="71">
        <v>0.79333333333333322</v>
      </c>
      <c r="K163" s="71">
        <v>15.088888888888889</v>
      </c>
      <c r="L163" s="71">
        <v>20</v>
      </c>
      <c r="M163" s="68">
        <v>0.56893588535075534</v>
      </c>
    </row>
    <row r="164" spans="1:13" ht="15">
      <c r="A164" s="10">
        <v>40</v>
      </c>
      <c r="B164" s="10">
        <v>9</v>
      </c>
      <c r="C164" s="10">
        <v>1</v>
      </c>
      <c r="D164" s="10">
        <v>1</v>
      </c>
      <c r="E164" s="10">
        <v>30</v>
      </c>
      <c r="F164" s="10">
        <f t="shared" si="2"/>
        <v>25</v>
      </c>
      <c r="G164" s="11" t="s">
        <v>19</v>
      </c>
      <c r="H164" s="67">
        <v>1</v>
      </c>
      <c r="I164" s="71">
        <v>12.2</v>
      </c>
      <c r="J164" s="71">
        <v>0.5083333333333333</v>
      </c>
      <c r="K164" s="71">
        <v>20</v>
      </c>
      <c r="L164" s="71">
        <v>13.75</v>
      </c>
      <c r="M164" s="68">
        <v>0.56809215726364148</v>
      </c>
    </row>
    <row r="165" spans="1:13" ht="15">
      <c r="A165" s="10">
        <v>30</v>
      </c>
      <c r="B165" s="10">
        <v>22</v>
      </c>
      <c r="C165" s="10">
        <v>13</v>
      </c>
      <c r="D165" s="10">
        <v>15</v>
      </c>
      <c r="E165" s="10">
        <v>14</v>
      </c>
      <c r="F165" s="10">
        <f t="shared" si="2"/>
        <v>26</v>
      </c>
      <c r="G165" s="11" t="s">
        <v>41</v>
      </c>
      <c r="H165" s="67">
        <v>1</v>
      </c>
      <c r="I165" s="71">
        <v>16.2</v>
      </c>
      <c r="J165" s="71">
        <v>0.6791666666666667</v>
      </c>
      <c r="K165" s="71">
        <v>13.4</v>
      </c>
      <c r="L165" s="71">
        <v>21</v>
      </c>
      <c r="M165" s="68">
        <v>0.56797555453995141</v>
      </c>
    </row>
    <row r="166" spans="1:13" ht="15">
      <c r="A166" s="10">
        <v>28</v>
      </c>
      <c r="B166" s="10">
        <v>37</v>
      </c>
      <c r="C166" s="10">
        <v>26</v>
      </c>
      <c r="D166" s="10">
        <v>40</v>
      </c>
      <c r="E166" s="10">
        <v>21</v>
      </c>
      <c r="F166" s="10">
        <f t="shared" si="2"/>
        <v>27</v>
      </c>
      <c r="G166" s="11" t="s">
        <v>33</v>
      </c>
      <c r="H166" s="67">
        <v>1</v>
      </c>
      <c r="I166" s="71">
        <v>9.4</v>
      </c>
      <c r="J166" s="71">
        <v>2.583333333333333</v>
      </c>
      <c r="K166" s="71">
        <v>17.43333333333333</v>
      </c>
      <c r="L166" s="71">
        <v>29</v>
      </c>
      <c r="M166" s="68">
        <v>0.56199543886797543</v>
      </c>
    </row>
    <row r="167" spans="1:13" ht="15">
      <c r="A167" s="10">
        <v>47</v>
      </c>
      <c r="B167" s="10">
        <v>60</v>
      </c>
      <c r="C167" s="10">
        <v>7</v>
      </c>
      <c r="D167" s="10">
        <v>8</v>
      </c>
      <c r="E167" s="10">
        <v>4</v>
      </c>
      <c r="F167" s="10">
        <f t="shared" si="2"/>
        <v>28</v>
      </c>
      <c r="G167" s="11" t="s">
        <v>66</v>
      </c>
      <c r="H167" s="67">
        <v>1</v>
      </c>
      <c r="I167" s="71">
        <v>12.425000000000001</v>
      </c>
      <c r="J167" s="71">
        <v>10.458333333333334</v>
      </c>
      <c r="K167" s="71">
        <v>14.175000000000001</v>
      </c>
      <c r="L167" s="71">
        <v>24</v>
      </c>
      <c r="M167" s="68">
        <v>0.56033749343532135</v>
      </c>
    </row>
    <row r="168" spans="1:13" ht="15">
      <c r="A168" s="10">
        <v>34</v>
      </c>
      <c r="B168" s="10">
        <v>18</v>
      </c>
      <c r="C168" s="10">
        <v>12</v>
      </c>
      <c r="D168" s="10">
        <v>10</v>
      </c>
      <c r="E168" s="10">
        <v>16</v>
      </c>
      <c r="F168" s="10">
        <f t="shared" si="2"/>
        <v>29</v>
      </c>
      <c r="G168" s="11" t="s">
        <v>54</v>
      </c>
      <c r="H168" s="67">
        <v>0.984375</v>
      </c>
      <c r="I168" s="71">
        <v>13</v>
      </c>
      <c r="J168" s="71">
        <v>0.83333333333333326</v>
      </c>
      <c r="K168" s="71">
        <v>16.399999999999999</v>
      </c>
      <c r="L168" s="71">
        <v>20</v>
      </c>
      <c r="M168" s="68">
        <v>0.55739733594316898</v>
      </c>
    </row>
    <row r="169" spans="1:13" ht="15">
      <c r="A169" s="10">
        <v>56</v>
      </c>
      <c r="B169" s="10">
        <v>27</v>
      </c>
      <c r="C169" s="10">
        <v>25</v>
      </c>
      <c r="D169" s="10">
        <v>47</v>
      </c>
      <c r="E169" s="10">
        <v>43</v>
      </c>
      <c r="F169" s="10">
        <f t="shared" si="2"/>
        <v>30</v>
      </c>
      <c r="G169" s="11" t="s">
        <v>51</v>
      </c>
      <c r="H169" s="67">
        <v>1</v>
      </c>
      <c r="I169" s="71">
        <v>12</v>
      </c>
      <c r="J169" s="71">
        <v>58</v>
      </c>
      <c r="K169" s="71">
        <v>12.4</v>
      </c>
      <c r="L169" s="71">
        <v>3</v>
      </c>
      <c r="M169" s="68">
        <v>0.55386631708500211</v>
      </c>
    </row>
    <row r="170" spans="1:13" ht="15">
      <c r="A170" s="10" t="s">
        <v>157</v>
      </c>
      <c r="B170" s="10">
        <v>19</v>
      </c>
      <c r="C170" s="10">
        <v>28</v>
      </c>
      <c r="D170" s="10">
        <v>34</v>
      </c>
      <c r="E170" s="10">
        <v>33</v>
      </c>
      <c r="F170" s="10">
        <f t="shared" si="2"/>
        <v>31</v>
      </c>
      <c r="G170" s="11" t="s">
        <v>57</v>
      </c>
      <c r="H170" s="67">
        <v>1</v>
      </c>
      <c r="I170" s="71">
        <v>13.399999999999999</v>
      </c>
      <c r="J170" s="71">
        <v>0.45833333333333337</v>
      </c>
      <c r="K170" s="71">
        <v>13.4</v>
      </c>
      <c r="L170" s="71">
        <v>22</v>
      </c>
      <c r="M170" s="68">
        <v>0.54073094880152017</v>
      </c>
    </row>
    <row r="171" spans="1:13" ht="15">
      <c r="A171" s="10">
        <v>3</v>
      </c>
      <c r="B171" s="10">
        <v>16</v>
      </c>
      <c r="C171" s="10">
        <v>24</v>
      </c>
      <c r="D171" s="10">
        <v>30</v>
      </c>
      <c r="E171" s="10">
        <v>31</v>
      </c>
      <c r="F171" s="10">
        <f t="shared" si="2"/>
        <v>32</v>
      </c>
      <c r="G171" s="11" t="s">
        <v>40</v>
      </c>
      <c r="H171" s="67">
        <v>1</v>
      </c>
      <c r="I171" s="71">
        <v>14</v>
      </c>
      <c r="J171" s="71">
        <v>0.83333333333333326</v>
      </c>
      <c r="K171" s="71">
        <v>14.399999999999999</v>
      </c>
      <c r="L171" s="71">
        <v>16</v>
      </c>
      <c r="M171" s="68">
        <v>0.53964086096511799</v>
      </c>
    </row>
    <row r="172" spans="1:13" ht="15">
      <c r="A172" s="10">
        <v>48</v>
      </c>
      <c r="B172" s="10">
        <v>32</v>
      </c>
      <c r="C172" s="10">
        <v>48</v>
      </c>
      <c r="D172" s="10">
        <v>44</v>
      </c>
      <c r="E172" s="10">
        <v>45</v>
      </c>
      <c r="F172" s="10">
        <f t="shared" ref="F172:F202" si="3">RANK(M172,$M$140:$M$202)</f>
        <v>33</v>
      </c>
      <c r="G172" s="11" t="s">
        <v>50</v>
      </c>
      <c r="H172" s="67">
        <v>1</v>
      </c>
      <c r="I172" s="71">
        <v>15.399999999999999</v>
      </c>
      <c r="J172" s="71">
        <v>0.44583333333333336</v>
      </c>
      <c r="K172" s="71">
        <v>12</v>
      </c>
      <c r="L172" s="71">
        <v>18</v>
      </c>
      <c r="M172" s="68">
        <v>0.53637794548610684</v>
      </c>
    </row>
    <row r="173" spans="1:13" ht="15">
      <c r="A173" s="10">
        <v>51</v>
      </c>
      <c r="B173" s="10">
        <v>58</v>
      </c>
      <c r="C173" s="10">
        <v>36</v>
      </c>
      <c r="D173" s="10">
        <v>38</v>
      </c>
      <c r="E173" s="10">
        <v>37</v>
      </c>
      <c r="F173" s="10">
        <f t="shared" si="3"/>
        <v>34</v>
      </c>
      <c r="G173" s="11" t="s">
        <v>65</v>
      </c>
      <c r="H173" s="67">
        <v>0.85882352941176465</v>
      </c>
      <c r="I173" s="71">
        <v>15.2</v>
      </c>
      <c r="J173" s="71">
        <v>0.54166666666666674</v>
      </c>
      <c r="K173" s="71">
        <v>14.399999999999999</v>
      </c>
      <c r="L173" s="71">
        <v>20</v>
      </c>
      <c r="M173" s="68">
        <v>0.5356664133001392</v>
      </c>
    </row>
    <row r="174" spans="1:13" ht="15">
      <c r="A174" s="10">
        <v>61</v>
      </c>
      <c r="B174" s="10">
        <v>42</v>
      </c>
      <c r="C174" s="10">
        <v>44</v>
      </c>
      <c r="D174" s="10">
        <v>48</v>
      </c>
      <c r="E174" s="10">
        <v>13</v>
      </c>
      <c r="F174" s="10">
        <f t="shared" si="3"/>
        <v>35</v>
      </c>
      <c r="G174" s="11" t="s">
        <v>63</v>
      </c>
      <c r="H174" s="67">
        <v>1</v>
      </c>
      <c r="I174" s="71">
        <v>13.399999999999999</v>
      </c>
      <c r="J174" s="71">
        <v>1.5350000000000001</v>
      </c>
      <c r="K174" s="71">
        <v>12.4</v>
      </c>
      <c r="L174" s="71">
        <v>22</v>
      </c>
      <c r="M174" s="68">
        <v>0.53269689024659139</v>
      </c>
    </row>
    <row r="175" spans="1:13" ht="15">
      <c r="A175" s="10">
        <v>22</v>
      </c>
      <c r="B175" s="10">
        <v>29</v>
      </c>
      <c r="C175" s="10">
        <v>38</v>
      </c>
      <c r="D175" s="10">
        <v>61</v>
      </c>
      <c r="E175" s="10">
        <v>23</v>
      </c>
      <c r="F175" s="10">
        <f t="shared" si="3"/>
        <v>36</v>
      </c>
      <c r="G175" s="11" t="s">
        <v>45</v>
      </c>
      <c r="H175" s="67">
        <v>1</v>
      </c>
      <c r="I175" s="71">
        <v>14</v>
      </c>
      <c r="J175" s="71">
        <v>0.45833333333333337</v>
      </c>
      <c r="K175" s="71">
        <v>10.199999999999999</v>
      </c>
      <c r="L175" s="71">
        <v>25</v>
      </c>
      <c r="M175" s="68">
        <v>0.52471362366250929</v>
      </c>
    </row>
    <row r="176" spans="1:13" ht="15">
      <c r="A176" s="10">
        <v>27</v>
      </c>
      <c r="B176" s="10">
        <v>51</v>
      </c>
      <c r="C176" s="10">
        <v>42</v>
      </c>
      <c r="D176" s="10">
        <v>45</v>
      </c>
      <c r="E176" s="10">
        <v>18</v>
      </c>
      <c r="F176" s="10">
        <f t="shared" si="3"/>
        <v>37</v>
      </c>
      <c r="G176" s="11" t="s">
        <v>179</v>
      </c>
      <c r="H176" s="67">
        <v>1</v>
      </c>
      <c r="I176" s="71">
        <v>15.399999999999999</v>
      </c>
      <c r="J176" s="71">
        <v>1.4916666666666667</v>
      </c>
      <c r="K176" s="71">
        <v>10.399999999999999</v>
      </c>
      <c r="L176" s="71">
        <v>14</v>
      </c>
      <c r="M176" s="68">
        <v>0.51047055055103208</v>
      </c>
    </row>
    <row r="177" spans="1:13" ht="15">
      <c r="A177" s="10">
        <v>24</v>
      </c>
      <c r="B177" s="10">
        <v>53</v>
      </c>
      <c r="C177" s="10">
        <v>14</v>
      </c>
      <c r="D177" s="10">
        <v>31</v>
      </c>
      <c r="E177" s="10">
        <v>26</v>
      </c>
      <c r="F177" s="10">
        <f t="shared" si="3"/>
        <v>38</v>
      </c>
      <c r="G177" s="11" t="s">
        <v>64</v>
      </c>
      <c r="H177" s="67">
        <v>1</v>
      </c>
      <c r="I177" s="71">
        <v>14</v>
      </c>
      <c r="J177" s="71">
        <v>1.6333333333333333</v>
      </c>
      <c r="K177" s="71">
        <v>15.399999999999999</v>
      </c>
      <c r="L177" s="71">
        <v>2</v>
      </c>
      <c r="M177" s="68">
        <v>0.50896880625077678</v>
      </c>
    </row>
    <row r="178" spans="1:13" ht="15">
      <c r="A178" s="10">
        <v>50</v>
      </c>
      <c r="B178" s="10">
        <v>40</v>
      </c>
      <c r="C178" s="10">
        <v>41</v>
      </c>
      <c r="D178" s="10">
        <v>49</v>
      </c>
      <c r="E178" s="10">
        <v>57</v>
      </c>
      <c r="F178" s="10">
        <f t="shared" si="3"/>
        <v>39</v>
      </c>
      <c r="G178" s="11" t="s">
        <v>70</v>
      </c>
      <c r="H178" s="67">
        <v>1</v>
      </c>
      <c r="I178" s="71">
        <v>16</v>
      </c>
      <c r="J178" s="71">
        <v>50</v>
      </c>
      <c r="K178" s="71">
        <v>3</v>
      </c>
      <c r="L178" s="71">
        <v>6</v>
      </c>
      <c r="M178" s="68">
        <v>0.50018065995566086</v>
      </c>
    </row>
    <row r="179" spans="1:13" ht="15">
      <c r="A179" s="10">
        <v>38</v>
      </c>
      <c r="B179" s="10">
        <v>12</v>
      </c>
      <c r="C179" s="10">
        <v>15</v>
      </c>
      <c r="D179" s="10">
        <v>16</v>
      </c>
      <c r="E179" s="10">
        <v>27</v>
      </c>
      <c r="F179" s="10">
        <f t="shared" si="3"/>
        <v>40</v>
      </c>
      <c r="G179" s="11" t="s">
        <v>36</v>
      </c>
      <c r="H179" s="67">
        <v>1</v>
      </c>
      <c r="I179" s="71">
        <v>15.727272727272727</v>
      </c>
      <c r="J179" s="71">
        <v>0.54166666666666674</v>
      </c>
      <c r="K179" s="71">
        <v>13.399999999999999</v>
      </c>
      <c r="L179" s="71">
        <v>0</v>
      </c>
      <c r="M179" s="68">
        <v>0.50002053573608773</v>
      </c>
    </row>
    <row r="180" spans="1:13" ht="15">
      <c r="A180" s="10">
        <v>26</v>
      </c>
      <c r="B180" s="10">
        <v>33</v>
      </c>
      <c r="C180" s="10">
        <v>32</v>
      </c>
      <c r="D180" s="10">
        <v>42</v>
      </c>
      <c r="E180" s="10">
        <v>57</v>
      </c>
      <c r="F180" s="10">
        <f t="shared" si="3"/>
        <v>41</v>
      </c>
      <c r="G180" s="11" t="s">
        <v>178</v>
      </c>
      <c r="H180" s="67">
        <v>0.9285714285714286</v>
      </c>
      <c r="I180" s="71">
        <v>15.2</v>
      </c>
      <c r="J180" s="71">
        <v>0.58333333333333326</v>
      </c>
      <c r="K180" s="71">
        <v>10.4</v>
      </c>
      <c r="L180" s="71">
        <v>14</v>
      </c>
      <c r="M180" s="68">
        <v>0.49255835224705302</v>
      </c>
    </row>
    <row r="181" spans="1:13" ht="15">
      <c r="A181" s="10">
        <v>37</v>
      </c>
      <c r="B181" s="10">
        <v>36</v>
      </c>
      <c r="C181" s="10">
        <v>16</v>
      </c>
      <c r="D181" s="10">
        <v>54</v>
      </c>
      <c r="E181" s="10">
        <v>29</v>
      </c>
      <c r="F181" s="10">
        <f t="shared" si="3"/>
        <v>42</v>
      </c>
      <c r="G181" s="11" t="s">
        <v>181</v>
      </c>
      <c r="H181" s="67">
        <v>0.82608695652173914</v>
      </c>
      <c r="I181" s="71">
        <v>12.111111111111111</v>
      </c>
      <c r="J181" s="71">
        <v>15.675000000000001</v>
      </c>
      <c r="K181" s="71">
        <v>17.399999999999999</v>
      </c>
      <c r="L181" s="71">
        <v>0</v>
      </c>
      <c r="M181" s="68">
        <v>0.49075793507132187</v>
      </c>
    </row>
    <row r="182" spans="1:13" ht="15">
      <c r="A182" s="10">
        <v>32</v>
      </c>
      <c r="B182" s="10">
        <v>45</v>
      </c>
      <c r="C182" s="10">
        <v>45</v>
      </c>
      <c r="D182" s="10">
        <v>51</v>
      </c>
      <c r="E182" s="10">
        <v>48</v>
      </c>
      <c r="F182" s="10">
        <f t="shared" si="3"/>
        <v>43</v>
      </c>
      <c r="G182" s="11" t="s">
        <v>42</v>
      </c>
      <c r="H182" s="67">
        <v>1</v>
      </c>
      <c r="I182" s="71">
        <v>15.399999999999999</v>
      </c>
      <c r="J182" s="71">
        <v>0.625</v>
      </c>
      <c r="K182" s="71">
        <v>12.4</v>
      </c>
      <c r="L182" s="71">
        <v>0</v>
      </c>
      <c r="M182" s="68">
        <v>0.48686269137792104</v>
      </c>
    </row>
    <row r="183" spans="1:13" ht="15">
      <c r="A183" s="10">
        <v>4</v>
      </c>
      <c r="B183" s="10">
        <v>41</v>
      </c>
      <c r="C183" s="10">
        <v>43</v>
      </c>
      <c r="D183" s="10">
        <v>50</v>
      </c>
      <c r="E183" s="10">
        <v>53</v>
      </c>
      <c r="F183" s="10">
        <f t="shared" si="3"/>
        <v>44</v>
      </c>
      <c r="G183" s="11" t="s">
        <v>44</v>
      </c>
      <c r="H183" s="67">
        <v>1</v>
      </c>
      <c r="I183" s="71">
        <v>14</v>
      </c>
      <c r="J183" s="71">
        <v>0.625</v>
      </c>
      <c r="K183" s="71">
        <v>13.4</v>
      </c>
      <c r="L183" s="71">
        <v>0</v>
      </c>
      <c r="M183" s="68">
        <v>0.48173327961321516</v>
      </c>
    </row>
    <row r="184" spans="1:13" ht="15">
      <c r="A184" s="10">
        <v>57</v>
      </c>
      <c r="B184" s="10">
        <v>63</v>
      </c>
      <c r="C184" s="10">
        <v>62</v>
      </c>
      <c r="D184" s="10">
        <v>60</v>
      </c>
      <c r="E184" s="10">
        <v>56</v>
      </c>
      <c r="F184" s="10">
        <f t="shared" si="3"/>
        <v>45</v>
      </c>
      <c r="G184" s="11" t="s">
        <v>75</v>
      </c>
      <c r="H184" s="67">
        <v>0.89230769230769236</v>
      </c>
      <c r="I184" s="71">
        <v>9</v>
      </c>
      <c r="J184" s="71">
        <v>63.5</v>
      </c>
      <c r="K184" s="71">
        <v>8</v>
      </c>
      <c r="L184" s="71">
        <v>8</v>
      </c>
      <c r="M184" s="68">
        <v>0.48115706966931898</v>
      </c>
    </row>
    <row r="185" spans="1:13" ht="15">
      <c r="A185" s="10">
        <v>14</v>
      </c>
      <c r="B185" s="10">
        <v>21</v>
      </c>
      <c r="C185" s="10">
        <v>37</v>
      </c>
      <c r="D185" s="10">
        <v>35</v>
      </c>
      <c r="E185" s="10">
        <v>28</v>
      </c>
      <c r="F185" s="10">
        <f t="shared" si="3"/>
        <v>46</v>
      </c>
      <c r="G185" s="11" t="s">
        <v>39</v>
      </c>
      <c r="H185" s="67">
        <v>0.98412698412698407</v>
      </c>
      <c r="I185" s="71">
        <v>12</v>
      </c>
      <c r="J185" s="71">
        <v>1.8333333333333333</v>
      </c>
      <c r="K185" s="71">
        <v>11</v>
      </c>
      <c r="L185" s="71">
        <v>15</v>
      </c>
      <c r="M185" s="68">
        <v>0.48045835211342086</v>
      </c>
    </row>
    <row r="186" spans="1:13" ht="15">
      <c r="A186" s="10">
        <v>59</v>
      </c>
      <c r="B186" s="10">
        <v>57</v>
      </c>
      <c r="C186" s="10">
        <v>60</v>
      </c>
      <c r="D186" s="10">
        <v>52</v>
      </c>
      <c r="E186" s="10">
        <v>49</v>
      </c>
      <c r="F186" s="10">
        <f t="shared" si="3"/>
        <v>47</v>
      </c>
      <c r="G186" s="11" t="s">
        <v>59</v>
      </c>
      <c r="H186" s="67">
        <v>1</v>
      </c>
      <c r="I186" s="71">
        <v>13.324999999999999</v>
      </c>
      <c r="J186" s="71">
        <v>1.4166666666666665</v>
      </c>
      <c r="K186" s="71">
        <v>12.399999999999999</v>
      </c>
      <c r="L186" s="71">
        <v>2</v>
      </c>
      <c r="M186" s="68">
        <v>0.47200087716133271</v>
      </c>
    </row>
    <row r="187" spans="1:13" ht="15">
      <c r="A187" s="10">
        <v>45</v>
      </c>
      <c r="B187" s="10">
        <v>48</v>
      </c>
      <c r="C187" s="10">
        <v>59</v>
      </c>
      <c r="D187" s="10">
        <v>43</v>
      </c>
      <c r="E187" s="10">
        <v>36</v>
      </c>
      <c r="F187" s="10">
        <f t="shared" si="3"/>
        <v>48</v>
      </c>
      <c r="G187" s="11" t="s">
        <v>72</v>
      </c>
      <c r="H187" s="67">
        <v>1</v>
      </c>
      <c r="I187" s="71">
        <v>11</v>
      </c>
      <c r="J187" s="71">
        <v>0.68333333333333335</v>
      </c>
      <c r="K187" s="71">
        <v>10</v>
      </c>
      <c r="L187" s="71">
        <v>18</v>
      </c>
      <c r="M187" s="68">
        <v>0.47022717997442276</v>
      </c>
    </row>
    <row r="188" spans="1:13" ht="15">
      <c r="A188" s="10">
        <v>42</v>
      </c>
      <c r="B188" s="10">
        <v>17</v>
      </c>
      <c r="C188" s="10">
        <v>20</v>
      </c>
      <c r="D188" s="10">
        <v>28</v>
      </c>
      <c r="E188" s="10">
        <v>25</v>
      </c>
      <c r="F188" s="10">
        <f t="shared" si="3"/>
        <v>49</v>
      </c>
      <c r="G188" s="11" t="s">
        <v>46</v>
      </c>
      <c r="H188" s="67">
        <v>0.90909090909090906</v>
      </c>
      <c r="I188" s="71">
        <v>10</v>
      </c>
      <c r="J188" s="71">
        <v>0.84333333333333327</v>
      </c>
      <c r="K188" s="71">
        <v>10.4</v>
      </c>
      <c r="L188" s="71">
        <v>26</v>
      </c>
      <c r="M188" s="68">
        <v>0.46944387446694441</v>
      </c>
    </row>
    <row r="189" spans="1:13" ht="15">
      <c r="A189" s="10">
        <v>54</v>
      </c>
      <c r="B189" s="10">
        <v>61</v>
      </c>
      <c r="C189" s="10">
        <v>51</v>
      </c>
      <c r="D189" s="10">
        <v>37</v>
      </c>
      <c r="E189" s="10">
        <v>35</v>
      </c>
      <c r="F189" s="10">
        <f t="shared" si="3"/>
        <v>50</v>
      </c>
      <c r="G189" s="11" t="s">
        <v>74</v>
      </c>
      <c r="H189" s="67">
        <v>0.92537313432835822</v>
      </c>
      <c r="I189" s="71">
        <v>12.2</v>
      </c>
      <c r="J189" s="71">
        <v>1.625</v>
      </c>
      <c r="K189" s="71">
        <v>5.6333333333333337</v>
      </c>
      <c r="L189" s="71">
        <v>13</v>
      </c>
      <c r="M189" s="68">
        <v>0.41191392139490562</v>
      </c>
    </row>
    <row r="190" spans="1:13" ht="15">
      <c r="A190" s="10">
        <v>13</v>
      </c>
      <c r="B190" s="10">
        <v>13</v>
      </c>
      <c r="C190" s="10">
        <v>5</v>
      </c>
      <c r="D190" s="10">
        <v>6</v>
      </c>
      <c r="E190" s="10">
        <v>5</v>
      </c>
      <c r="F190" s="10">
        <f t="shared" si="3"/>
        <v>51</v>
      </c>
      <c r="G190" s="11" t="s">
        <v>34</v>
      </c>
      <c r="H190" s="67">
        <v>0</v>
      </c>
      <c r="I190" s="71">
        <v>14</v>
      </c>
      <c r="J190" s="71">
        <v>0.79166666666666663</v>
      </c>
      <c r="K190" s="71">
        <v>17.399999999999999</v>
      </c>
      <c r="L190" s="71">
        <v>26</v>
      </c>
      <c r="M190" s="68">
        <v>0.39883487878897211</v>
      </c>
    </row>
    <row r="191" spans="1:13" ht="15">
      <c r="A191" s="10">
        <v>25</v>
      </c>
      <c r="B191" s="10">
        <v>35</v>
      </c>
      <c r="C191" s="10">
        <v>61</v>
      </c>
      <c r="D191" s="10">
        <v>56</v>
      </c>
      <c r="E191" s="10">
        <v>51</v>
      </c>
      <c r="F191" s="10">
        <f t="shared" si="3"/>
        <v>52</v>
      </c>
      <c r="G191" s="11" t="s">
        <v>62</v>
      </c>
      <c r="H191" s="67">
        <v>1</v>
      </c>
      <c r="I191" s="71">
        <v>12.25</v>
      </c>
      <c r="J191" s="71">
        <v>1.9166666666666665</v>
      </c>
      <c r="K191" s="71">
        <v>6</v>
      </c>
      <c r="L191" s="71">
        <v>2</v>
      </c>
      <c r="M191" s="68">
        <v>0.39861103026366956</v>
      </c>
    </row>
    <row r="192" spans="1:13" ht="15">
      <c r="A192" s="10">
        <v>58</v>
      </c>
      <c r="B192" s="10">
        <v>55</v>
      </c>
      <c r="C192" s="10">
        <v>58</v>
      </c>
      <c r="D192" s="10">
        <v>61</v>
      </c>
      <c r="E192" s="10">
        <v>55</v>
      </c>
      <c r="F192" s="10">
        <f t="shared" si="3"/>
        <v>53</v>
      </c>
      <c r="G192" s="11" t="s">
        <v>68</v>
      </c>
      <c r="H192" s="67">
        <v>1</v>
      </c>
      <c r="I192" s="71">
        <v>12</v>
      </c>
      <c r="J192" s="71">
        <v>1.7833333333333332</v>
      </c>
      <c r="K192" s="71">
        <v>6</v>
      </c>
      <c r="L192" s="71">
        <v>2</v>
      </c>
      <c r="M192" s="68">
        <v>0.39572518551481117</v>
      </c>
    </row>
    <row r="193" spans="1:14" ht="15">
      <c r="A193" s="10">
        <v>18</v>
      </c>
      <c r="B193" s="10">
        <v>8</v>
      </c>
      <c r="C193" s="10">
        <v>52</v>
      </c>
      <c r="D193" s="10">
        <v>36</v>
      </c>
      <c r="E193" s="10">
        <v>40</v>
      </c>
      <c r="F193" s="10">
        <f t="shared" si="3"/>
        <v>54</v>
      </c>
      <c r="G193" s="11" t="s">
        <v>43</v>
      </c>
      <c r="H193" s="67">
        <v>1</v>
      </c>
      <c r="I193" s="71">
        <v>11</v>
      </c>
      <c r="J193" s="71">
        <v>0.625</v>
      </c>
      <c r="K193" s="71">
        <v>5</v>
      </c>
      <c r="L193" s="71">
        <v>9</v>
      </c>
      <c r="M193" s="68">
        <v>0.3942460100785356</v>
      </c>
    </row>
    <row r="194" spans="1:14" ht="15">
      <c r="A194" s="10">
        <v>49</v>
      </c>
      <c r="B194" s="10">
        <v>50</v>
      </c>
      <c r="C194" s="10">
        <v>54</v>
      </c>
      <c r="D194" s="10">
        <v>57</v>
      </c>
      <c r="E194" s="10">
        <v>47</v>
      </c>
      <c r="F194" s="10">
        <f t="shared" si="3"/>
        <v>55</v>
      </c>
      <c r="G194" s="11" t="s">
        <v>58</v>
      </c>
      <c r="H194" s="67">
        <v>1</v>
      </c>
      <c r="I194" s="71">
        <v>12</v>
      </c>
      <c r="J194" s="71">
        <v>1.5333333333333332</v>
      </c>
      <c r="K194" s="71">
        <v>5.5250000000000004</v>
      </c>
      <c r="L194" s="71">
        <v>0</v>
      </c>
      <c r="M194" s="68">
        <v>0.38468721461187216</v>
      </c>
    </row>
    <row r="195" spans="1:14" ht="15">
      <c r="A195" s="10">
        <v>6</v>
      </c>
      <c r="B195" s="10">
        <v>6</v>
      </c>
      <c r="C195" s="10">
        <v>10</v>
      </c>
      <c r="D195" s="10">
        <v>13</v>
      </c>
      <c r="E195" s="10">
        <v>17</v>
      </c>
      <c r="F195" s="10">
        <f t="shared" si="3"/>
        <v>56</v>
      </c>
      <c r="G195" s="11" t="s">
        <v>20</v>
      </c>
      <c r="H195" s="67">
        <v>0</v>
      </c>
      <c r="I195" s="71">
        <v>17.399999999999999</v>
      </c>
      <c r="J195" s="71">
        <v>0.93916666666666671</v>
      </c>
      <c r="K195" s="71">
        <v>18.399999999999999</v>
      </c>
      <c r="L195" s="71">
        <v>0</v>
      </c>
      <c r="M195" s="68">
        <v>0.36753599247918345</v>
      </c>
    </row>
    <row r="196" spans="1:14" ht="15">
      <c r="A196" s="10">
        <v>35</v>
      </c>
      <c r="B196" s="10">
        <v>49</v>
      </c>
      <c r="C196" s="10">
        <v>47</v>
      </c>
      <c r="D196" s="10">
        <v>41</v>
      </c>
      <c r="E196" s="10">
        <v>52</v>
      </c>
      <c r="F196" s="10">
        <f t="shared" si="3"/>
        <v>57</v>
      </c>
      <c r="G196" s="11" t="s">
        <v>49</v>
      </c>
      <c r="H196" s="67">
        <v>1</v>
      </c>
      <c r="I196" s="71">
        <v>6.4</v>
      </c>
      <c r="J196" s="71">
        <v>4.8333333333333339</v>
      </c>
      <c r="K196" s="71">
        <v>5.2</v>
      </c>
      <c r="L196" s="71">
        <v>13</v>
      </c>
      <c r="M196" s="68">
        <v>0.36599823445223523</v>
      </c>
    </row>
    <row r="197" spans="1:14" ht="15">
      <c r="A197" s="10">
        <v>19</v>
      </c>
      <c r="B197" s="10">
        <v>54</v>
      </c>
      <c r="C197" s="10">
        <v>63</v>
      </c>
      <c r="D197" s="10">
        <v>59</v>
      </c>
      <c r="E197" s="10">
        <v>44</v>
      </c>
      <c r="F197" s="10">
        <f t="shared" si="3"/>
        <v>58</v>
      </c>
      <c r="G197" s="11" t="s">
        <v>48</v>
      </c>
      <c r="H197" s="67">
        <v>0.36257309941520466</v>
      </c>
      <c r="I197" s="71">
        <v>13</v>
      </c>
      <c r="J197" s="71">
        <v>0.41666666666666663</v>
      </c>
      <c r="K197" s="71">
        <v>8.4</v>
      </c>
      <c r="L197" s="71">
        <v>19</v>
      </c>
      <c r="M197" s="68">
        <v>0.35093557714347529</v>
      </c>
    </row>
    <row r="198" spans="1:14" ht="15">
      <c r="A198" s="10">
        <v>44</v>
      </c>
      <c r="B198" s="10">
        <v>59</v>
      </c>
      <c r="C198" s="10">
        <v>55</v>
      </c>
      <c r="D198" s="10">
        <v>58</v>
      </c>
      <c r="E198" s="10">
        <v>54</v>
      </c>
      <c r="F198" s="10">
        <f t="shared" si="3"/>
        <v>59</v>
      </c>
      <c r="G198" s="11" t="s">
        <v>73</v>
      </c>
      <c r="H198" s="67">
        <v>1</v>
      </c>
      <c r="I198" s="71">
        <v>8</v>
      </c>
      <c r="J198" s="71">
        <v>1.8333333333333333</v>
      </c>
      <c r="K198" s="71">
        <v>4</v>
      </c>
      <c r="L198" s="71">
        <v>2</v>
      </c>
      <c r="M198" s="68">
        <v>0.33353286749171152</v>
      </c>
    </row>
    <row r="199" spans="1:14" ht="15">
      <c r="A199" s="10">
        <v>2</v>
      </c>
      <c r="B199" s="10">
        <v>28</v>
      </c>
      <c r="C199" s="10">
        <v>34</v>
      </c>
      <c r="D199" s="10">
        <v>53</v>
      </c>
      <c r="E199" s="10">
        <v>57</v>
      </c>
      <c r="F199" s="10">
        <f t="shared" si="3"/>
        <v>60</v>
      </c>
      <c r="G199" s="11" t="s">
        <v>56</v>
      </c>
      <c r="H199" s="67">
        <v>0.33513513513513515</v>
      </c>
      <c r="I199" s="71">
        <v>14</v>
      </c>
      <c r="J199" s="71">
        <v>0.83333333333333326</v>
      </c>
      <c r="K199" s="71">
        <v>10.4</v>
      </c>
      <c r="L199" s="71">
        <v>3</v>
      </c>
      <c r="M199" s="68">
        <v>0.32864623156838152</v>
      </c>
    </row>
    <row r="200" spans="1:14" ht="15">
      <c r="A200" s="10">
        <v>17</v>
      </c>
      <c r="B200" s="10">
        <v>34</v>
      </c>
      <c r="C200" s="10">
        <v>9</v>
      </c>
      <c r="D200" s="10">
        <v>33</v>
      </c>
      <c r="E200" s="10">
        <v>42</v>
      </c>
      <c r="F200" s="10">
        <f t="shared" si="3"/>
        <v>61</v>
      </c>
      <c r="G200" s="11" t="s">
        <v>55</v>
      </c>
      <c r="H200" s="67">
        <v>0</v>
      </c>
      <c r="I200" s="71">
        <v>13</v>
      </c>
      <c r="J200" s="71">
        <v>0.8</v>
      </c>
      <c r="K200" s="71">
        <v>13.2</v>
      </c>
      <c r="L200" s="71">
        <v>0</v>
      </c>
      <c r="M200" s="68">
        <v>0.26939349986569971</v>
      </c>
    </row>
    <row r="201" spans="1:14" ht="15">
      <c r="A201" s="10">
        <v>53</v>
      </c>
      <c r="B201" s="10">
        <v>56</v>
      </c>
      <c r="C201" s="10">
        <v>57</v>
      </c>
      <c r="D201" s="10">
        <v>55</v>
      </c>
      <c r="E201" s="10">
        <v>50</v>
      </c>
      <c r="F201" s="10">
        <f t="shared" si="3"/>
        <v>62</v>
      </c>
      <c r="G201" s="11" t="s">
        <v>67</v>
      </c>
      <c r="H201" s="67">
        <v>0</v>
      </c>
      <c r="I201" s="71">
        <v>0</v>
      </c>
      <c r="J201" s="71">
        <v>0</v>
      </c>
      <c r="K201" s="71">
        <v>0</v>
      </c>
      <c r="L201" s="71">
        <v>0</v>
      </c>
      <c r="M201" s="68">
        <v>0</v>
      </c>
    </row>
    <row r="202" spans="1:14" ht="15">
      <c r="A202" s="10">
        <v>1</v>
      </c>
      <c r="B202" s="10">
        <v>7</v>
      </c>
      <c r="C202" s="10">
        <v>21</v>
      </c>
      <c r="D202" s="10">
        <v>19</v>
      </c>
      <c r="E202" s="10">
        <v>39</v>
      </c>
      <c r="F202" s="10">
        <f t="shared" si="3"/>
        <v>62</v>
      </c>
      <c r="G202" s="11" t="s">
        <v>38</v>
      </c>
      <c r="H202" s="67">
        <v>0</v>
      </c>
      <c r="I202" s="71">
        <v>0</v>
      </c>
      <c r="J202" s="71">
        <v>0</v>
      </c>
      <c r="K202" s="71">
        <v>0</v>
      </c>
      <c r="L202" s="71">
        <v>0</v>
      </c>
      <c r="M202" s="68">
        <v>0</v>
      </c>
    </row>
    <row r="204" spans="1:14" ht="20.100000000000001" customHeight="1">
      <c r="A204" s="110" t="s">
        <v>17</v>
      </c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2"/>
    </row>
    <row r="205" spans="1:14" ht="32.25" customHeight="1">
      <c r="A205" s="80" t="s">
        <v>156</v>
      </c>
      <c r="B205" s="81"/>
      <c r="C205" s="81"/>
      <c r="D205" s="81"/>
      <c r="E205" s="81"/>
      <c r="F205" s="82"/>
      <c r="G205" s="91" t="s">
        <v>0</v>
      </c>
      <c r="H205" s="93" t="s">
        <v>293</v>
      </c>
      <c r="I205" s="93" t="s">
        <v>294</v>
      </c>
      <c r="J205" s="93" t="s">
        <v>295</v>
      </c>
      <c r="K205" s="93" t="s">
        <v>12</v>
      </c>
      <c r="L205" s="93" t="s">
        <v>302</v>
      </c>
      <c r="M205" s="93" t="s">
        <v>303</v>
      </c>
      <c r="N205" s="125" t="s">
        <v>174</v>
      </c>
    </row>
    <row r="206" spans="1:14">
      <c r="A206" s="50">
        <v>2012</v>
      </c>
      <c r="B206" s="50">
        <v>2013</v>
      </c>
      <c r="C206" s="50">
        <v>2014</v>
      </c>
      <c r="D206" s="50">
        <v>2015</v>
      </c>
      <c r="E206" s="50">
        <v>2016</v>
      </c>
      <c r="F206" s="50">
        <v>2017</v>
      </c>
      <c r="G206" s="92"/>
      <c r="H206" s="94"/>
      <c r="I206" s="94"/>
      <c r="J206" s="94"/>
      <c r="K206" s="94"/>
      <c r="L206" s="94"/>
      <c r="M206" s="94"/>
      <c r="N206" s="125"/>
    </row>
    <row r="207" spans="1:14" ht="15">
      <c r="A207" s="7">
        <v>29</v>
      </c>
      <c r="B207" s="7">
        <v>5</v>
      </c>
      <c r="C207" s="7">
        <v>5</v>
      </c>
      <c r="D207" s="7">
        <v>18</v>
      </c>
      <c r="E207" s="7">
        <v>5</v>
      </c>
      <c r="F207" s="7">
        <f t="shared" ref="F207:F238" si="4">RANK(N207,$N$207:$N$269)</f>
        <v>1</v>
      </c>
      <c r="G207" s="8" t="s">
        <v>28</v>
      </c>
      <c r="H207" s="65">
        <v>5.2631578947368418E-2</v>
      </c>
      <c r="I207" s="65">
        <v>1</v>
      </c>
      <c r="J207" s="65">
        <v>0.26315789473684209</v>
      </c>
      <c r="K207" s="65">
        <v>1</v>
      </c>
      <c r="L207" s="65">
        <v>0</v>
      </c>
      <c r="M207" s="65">
        <v>1</v>
      </c>
      <c r="N207" s="66">
        <v>0.77192982456140358</v>
      </c>
    </row>
    <row r="208" spans="1:14" ht="15">
      <c r="A208" s="7">
        <v>45</v>
      </c>
      <c r="B208" s="7">
        <v>9</v>
      </c>
      <c r="C208" s="7">
        <v>24</v>
      </c>
      <c r="D208" s="7">
        <v>23</v>
      </c>
      <c r="E208" s="7">
        <v>25</v>
      </c>
      <c r="F208" s="7">
        <f t="shared" si="4"/>
        <v>2</v>
      </c>
      <c r="G208" s="8" t="s">
        <v>27</v>
      </c>
      <c r="H208" s="65">
        <v>5.9701492537313432E-2</v>
      </c>
      <c r="I208" s="65">
        <v>1</v>
      </c>
      <c r="J208" s="65">
        <v>0.11940298507462686</v>
      </c>
      <c r="K208" s="65">
        <v>1</v>
      </c>
      <c r="L208" s="65">
        <v>0</v>
      </c>
      <c r="M208" s="65">
        <v>1</v>
      </c>
      <c r="N208" s="66">
        <v>0.69502487562189064</v>
      </c>
    </row>
    <row r="209" spans="1:14" ht="15">
      <c r="A209" s="7">
        <v>2</v>
      </c>
      <c r="B209" s="7">
        <v>1</v>
      </c>
      <c r="C209" s="7">
        <v>1</v>
      </c>
      <c r="D209" s="7">
        <v>1</v>
      </c>
      <c r="E209" s="7">
        <v>2</v>
      </c>
      <c r="F209" s="7">
        <f t="shared" si="4"/>
        <v>3</v>
      </c>
      <c r="G209" s="8" t="s">
        <v>18</v>
      </c>
      <c r="H209" s="65">
        <v>5.3571428571428568E-2</v>
      </c>
      <c r="I209" s="65">
        <v>1</v>
      </c>
      <c r="J209" s="65">
        <v>1.7857142857142856E-2</v>
      </c>
      <c r="K209" s="65">
        <v>1</v>
      </c>
      <c r="L209" s="65">
        <v>0.33333333333333331</v>
      </c>
      <c r="M209" s="65">
        <v>1</v>
      </c>
      <c r="N209" s="66">
        <v>0.67400793650793656</v>
      </c>
    </row>
    <row r="210" spans="1:14" ht="15">
      <c r="A210" s="7">
        <v>19</v>
      </c>
      <c r="B210" s="7">
        <v>28</v>
      </c>
      <c r="C210" s="7">
        <v>23</v>
      </c>
      <c r="D210" s="7">
        <v>17</v>
      </c>
      <c r="E210" s="7">
        <v>23</v>
      </c>
      <c r="F210" s="7">
        <f t="shared" si="4"/>
        <v>4</v>
      </c>
      <c r="G210" s="8" t="s">
        <v>47</v>
      </c>
      <c r="H210" s="65">
        <v>3.4482758620689655E-2</v>
      </c>
      <c r="I210" s="65">
        <v>1</v>
      </c>
      <c r="J210" s="65">
        <v>1.7241379310344827E-2</v>
      </c>
      <c r="K210" s="65">
        <v>0.5</v>
      </c>
      <c r="L210" s="65">
        <v>1</v>
      </c>
      <c r="M210" s="65">
        <v>1</v>
      </c>
      <c r="N210" s="66">
        <v>0.66321839080459766</v>
      </c>
    </row>
    <row r="211" spans="1:14" ht="15">
      <c r="A211" s="7">
        <v>35</v>
      </c>
      <c r="B211" s="7">
        <v>24</v>
      </c>
      <c r="C211" s="7">
        <v>28</v>
      </c>
      <c r="D211" s="7">
        <v>21</v>
      </c>
      <c r="E211" s="7">
        <v>11</v>
      </c>
      <c r="F211" s="7">
        <f t="shared" si="4"/>
        <v>5</v>
      </c>
      <c r="G211" s="8" t="s">
        <v>24</v>
      </c>
      <c r="H211" s="65">
        <v>8.3333333333333329E-2</v>
      </c>
      <c r="I211" s="65">
        <v>1</v>
      </c>
      <c r="J211" s="65">
        <v>1.3888888888888888E-2</v>
      </c>
      <c r="K211" s="65">
        <v>0.66666666666666663</v>
      </c>
      <c r="L211" s="65">
        <v>0</v>
      </c>
      <c r="M211" s="65">
        <v>1</v>
      </c>
      <c r="N211" s="66">
        <v>0.61990740740740735</v>
      </c>
    </row>
    <row r="212" spans="1:14" ht="15">
      <c r="A212" s="7" t="s">
        <v>157</v>
      </c>
      <c r="B212" s="7">
        <v>8</v>
      </c>
      <c r="C212" s="7">
        <v>10</v>
      </c>
      <c r="D212" s="7">
        <v>61</v>
      </c>
      <c r="E212" s="7">
        <v>19</v>
      </c>
      <c r="F212" s="7">
        <f t="shared" si="4"/>
        <v>6</v>
      </c>
      <c r="G212" s="8" t="s">
        <v>26</v>
      </c>
      <c r="H212" s="65">
        <v>6.8965517241379309E-2</v>
      </c>
      <c r="I212" s="65">
        <v>0.75</v>
      </c>
      <c r="J212" s="65">
        <v>0</v>
      </c>
      <c r="K212" s="65">
        <v>0</v>
      </c>
      <c r="L212" s="65">
        <v>1</v>
      </c>
      <c r="M212" s="65">
        <v>1</v>
      </c>
      <c r="N212" s="66">
        <v>0.59626436781609193</v>
      </c>
    </row>
    <row r="213" spans="1:14" ht="15">
      <c r="A213" s="7">
        <v>5</v>
      </c>
      <c r="B213" s="7">
        <v>23</v>
      </c>
      <c r="C213" s="7">
        <v>29</v>
      </c>
      <c r="D213" s="7">
        <v>25</v>
      </c>
      <c r="E213" s="7">
        <v>57</v>
      </c>
      <c r="F213" s="7">
        <f t="shared" si="4"/>
        <v>7</v>
      </c>
      <c r="G213" s="8" t="s">
        <v>182</v>
      </c>
      <c r="H213" s="65">
        <v>4.5454545454545456E-2</v>
      </c>
      <c r="I213" s="65">
        <v>1</v>
      </c>
      <c r="J213" s="65">
        <v>1.5151515151515152E-2</v>
      </c>
      <c r="K213" s="65">
        <v>1</v>
      </c>
      <c r="L213" s="65">
        <v>0</v>
      </c>
      <c r="M213" s="65">
        <v>0.90909090909090906</v>
      </c>
      <c r="N213" s="66">
        <v>0.5853535353535354</v>
      </c>
    </row>
    <row r="214" spans="1:14" ht="15">
      <c r="A214" s="7">
        <v>13</v>
      </c>
      <c r="B214" s="7">
        <v>6</v>
      </c>
      <c r="C214" s="7">
        <v>13</v>
      </c>
      <c r="D214" s="7">
        <v>3</v>
      </c>
      <c r="E214" s="7">
        <v>7</v>
      </c>
      <c r="F214" s="7">
        <f t="shared" si="4"/>
        <v>8</v>
      </c>
      <c r="G214" s="8" t="s">
        <v>59</v>
      </c>
      <c r="H214" s="65">
        <v>4.2253521126760563E-2</v>
      </c>
      <c r="I214" s="65">
        <v>1</v>
      </c>
      <c r="J214" s="65">
        <v>1.4084507042253521E-2</v>
      </c>
      <c r="K214" s="65">
        <v>0</v>
      </c>
      <c r="L214" s="65">
        <v>1</v>
      </c>
      <c r="M214" s="65">
        <v>0.84507042253521125</v>
      </c>
      <c r="N214" s="66">
        <v>0.56760563380281681</v>
      </c>
    </row>
    <row r="215" spans="1:14" ht="15">
      <c r="A215" s="7">
        <v>48</v>
      </c>
      <c r="B215" s="7">
        <v>30</v>
      </c>
      <c r="C215" s="7">
        <v>34</v>
      </c>
      <c r="D215" s="7">
        <v>39</v>
      </c>
      <c r="E215" s="7">
        <v>29</v>
      </c>
      <c r="F215" s="7">
        <f t="shared" si="4"/>
        <v>9</v>
      </c>
      <c r="G215" s="8" t="s">
        <v>179</v>
      </c>
      <c r="H215" s="65">
        <v>5.3333333333333337E-2</v>
      </c>
      <c r="I215" s="65">
        <v>0.75</v>
      </c>
      <c r="J215" s="65">
        <v>5.3333333333333337E-2</v>
      </c>
      <c r="K215" s="65">
        <v>0.75</v>
      </c>
      <c r="L215" s="65">
        <v>0</v>
      </c>
      <c r="M215" s="65">
        <v>1</v>
      </c>
      <c r="N215" s="66">
        <v>0.55711111111111122</v>
      </c>
    </row>
    <row r="216" spans="1:14" ht="15">
      <c r="A216" s="7">
        <v>30</v>
      </c>
      <c r="B216" s="7">
        <v>2</v>
      </c>
      <c r="C216" s="7">
        <v>2</v>
      </c>
      <c r="D216" s="7">
        <v>2</v>
      </c>
      <c r="E216" s="7">
        <v>57</v>
      </c>
      <c r="F216" s="7">
        <f t="shared" si="4"/>
        <v>10</v>
      </c>
      <c r="G216" s="8" t="s">
        <v>21</v>
      </c>
      <c r="H216" s="65">
        <v>3.896103896103896E-2</v>
      </c>
      <c r="I216" s="65">
        <v>0.66666666666666663</v>
      </c>
      <c r="J216" s="65">
        <v>2.5974025974025976E-2</v>
      </c>
      <c r="K216" s="65">
        <v>1</v>
      </c>
      <c r="L216" s="65">
        <v>0</v>
      </c>
      <c r="M216" s="65">
        <v>1</v>
      </c>
      <c r="N216" s="66">
        <v>0.53881673881673875</v>
      </c>
    </row>
    <row r="217" spans="1:14" ht="15">
      <c r="A217" s="7">
        <v>41</v>
      </c>
      <c r="B217" s="7">
        <v>13</v>
      </c>
      <c r="C217" s="7">
        <v>27</v>
      </c>
      <c r="D217" s="7">
        <v>24</v>
      </c>
      <c r="E217" s="7">
        <v>14</v>
      </c>
      <c r="F217" s="7">
        <f t="shared" si="4"/>
        <v>11</v>
      </c>
      <c r="G217" s="8" t="s">
        <v>20</v>
      </c>
      <c r="H217" s="65">
        <v>0.06</v>
      </c>
      <c r="I217" s="65">
        <v>0.66666666666666663</v>
      </c>
      <c r="J217" s="65">
        <v>0.06</v>
      </c>
      <c r="K217" s="65">
        <v>0.66666666666666663</v>
      </c>
      <c r="L217" s="65">
        <v>0</v>
      </c>
      <c r="M217" s="65">
        <v>0.9</v>
      </c>
      <c r="N217" s="66">
        <v>0.53022222222222226</v>
      </c>
    </row>
    <row r="218" spans="1:14" ht="15">
      <c r="A218" s="7">
        <v>18</v>
      </c>
      <c r="B218" s="7">
        <v>44</v>
      </c>
      <c r="C218" s="7">
        <v>41</v>
      </c>
      <c r="D218" s="7">
        <v>28</v>
      </c>
      <c r="E218" s="7">
        <v>30</v>
      </c>
      <c r="F218" s="7">
        <f t="shared" si="4"/>
        <v>12</v>
      </c>
      <c r="G218" s="8" t="s">
        <v>180</v>
      </c>
      <c r="H218" s="65">
        <v>7.6923076923076927E-2</v>
      </c>
      <c r="I218" s="65">
        <v>0.5</v>
      </c>
      <c r="J218" s="65">
        <v>0</v>
      </c>
      <c r="K218" s="65">
        <v>0.75</v>
      </c>
      <c r="L218" s="65">
        <v>0</v>
      </c>
      <c r="M218" s="65">
        <v>1</v>
      </c>
      <c r="N218" s="66">
        <v>0.52884615384615385</v>
      </c>
    </row>
    <row r="219" spans="1:14" ht="15">
      <c r="A219" s="7">
        <v>34</v>
      </c>
      <c r="B219" s="7">
        <v>37</v>
      </c>
      <c r="C219" s="7">
        <v>3</v>
      </c>
      <c r="D219" s="7">
        <v>14</v>
      </c>
      <c r="E219" s="7">
        <v>57</v>
      </c>
      <c r="F219" s="7">
        <f t="shared" si="4"/>
        <v>13</v>
      </c>
      <c r="G219" s="8" t="s">
        <v>30</v>
      </c>
      <c r="H219" s="65">
        <v>5.3571428571428568E-2</v>
      </c>
      <c r="I219" s="65">
        <v>1</v>
      </c>
      <c r="J219" s="65">
        <v>3.5714285714285712E-2</v>
      </c>
      <c r="K219" s="65">
        <v>0.33333333333333331</v>
      </c>
      <c r="L219" s="65">
        <v>0</v>
      </c>
      <c r="M219" s="65">
        <v>0.9464285714285714</v>
      </c>
      <c r="N219" s="66">
        <v>0.5097222222222223</v>
      </c>
    </row>
    <row r="220" spans="1:14" ht="15">
      <c r="A220" s="7">
        <v>59</v>
      </c>
      <c r="B220" s="7">
        <v>39</v>
      </c>
      <c r="C220" s="7">
        <v>43</v>
      </c>
      <c r="D220" s="7">
        <v>22</v>
      </c>
      <c r="E220" s="7">
        <v>18</v>
      </c>
      <c r="F220" s="7">
        <f t="shared" si="4"/>
        <v>14</v>
      </c>
      <c r="G220" s="8" t="s">
        <v>36</v>
      </c>
      <c r="H220" s="65">
        <v>5.3571428571428568E-2</v>
      </c>
      <c r="I220" s="65">
        <v>1</v>
      </c>
      <c r="J220" s="65">
        <v>1.7857142857142856E-2</v>
      </c>
      <c r="K220" s="65">
        <v>0.33333333333333331</v>
      </c>
      <c r="L220" s="65">
        <v>0</v>
      </c>
      <c r="M220" s="65">
        <v>1</v>
      </c>
      <c r="N220" s="66">
        <v>0.50734126984126982</v>
      </c>
    </row>
    <row r="221" spans="1:14" ht="15">
      <c r="A221" s="7">
        <v>17</v>
      </c>
      <c r="B221" s="7">
        <v>3</v>
      </c>
      <c r="C221" s="7">
        <v>4</v>
      </c>
      <c r="D221" s="7">
        <v>9</v>
      </c>
      <c r="E221" s="7">
        <v>12</v>
      </c>
      <c r="F221" s="7">
        <f t="shared" si="4"/>
        <v>15</v>
      </c>
      <c r="G221" s="8" t="s">
        <v>25</v>
      </c>
      <c r="H221" s="65">
        <v>6.25E-2</v>
      </c>
      <c r="I221" s="65">
        <v>0.5</v>
      </c>
      <c r="J221" s="65">
        <v>6.25E-2</v>
      </c>
      <c r="K221" s="65">
        <v>0.5</v>
      </c>
      <c r="L221" s="65">
        <v>0</v>
      </c>
      <c r="M221" s="65">
        <v>1</v>
      </c>
      <c r="N221" s="66">
        <v>0.49791666666666662</v>
      </c>
    </row>
    <row r="222" spans="1:14" ht="15">
      <c r="A222" s="7">
        <v>44</v>
      </c>
      <c r="B222" s="7">
        <v>10</v>
      </c>
      <c r="C222" s="7">
        <v>52</v>
      </c>
      <c r="D222" s="7">
        <v>33</v>
      </c>
      <c r="E222" s="7">
        <v>57</v>
      </c>
      <c r="F222" s="7">
        <f t="shared" si="4"/>
        <v>16</v>
      </c>
      <c r="G222" s="8" t="s">
        <v>178</v>
      </c>
      <c r="H222" s="65">
        <v>4.7619047619047616E-2</v>
      </c>
      <c r="I222" s="65">
        <v>0.5</v>
      </c>
      <c r="J222" s="65">
        <v>1.1904761904761904E-2</v>
      </c>
      <c r="K222" s="65">
        <v>0.75</v>
      </c>
      <c r="L222" s="65">
        <v>1</v>
      </c>
      <c r="M222" s="65">
        <v>4.7619047619047616E-2</v>
      </c>
      <c r="N222" s="66">
        <v>0.48571428571428571</v>
      </c>
    </row>
    <row r="223" spans="1:14" ht="15">
      <c r="A223" s="7">
        <v>28</v>
      </c>
      <c r="B223" s="7">
        <v>47</v>
      </c>
      <c r="C223" s="7">
        <v>49</v>
      </c>
      <c r="D223" s="7">
        <v>46</v>
      </c>
      <c r="E223" s="7">
        <v>35</v>
      </c>
      <c r="F223" s="7">
        <f t="shared" si="4"/>
        <v>17</v>
      </c>
      <c r="G223" s="8" t="s">
        <v>41</v>
      </c>
      <c r="H223" s="65">
        <v>4.3478260869565216E-2</v>
      </c>
      <c r="I223" s="65">
        <v>0.66666666666666663</v>
      </c>
      <c r="J223" s="65">
        <v>1.4492753623188406E-2</v>
      </c>
      <c r="K223" s="65">
        <v>0.66666666666666663</v>
      </c>
      <c r="L223" s="65">
        <v>0</v>
      </c>
      <c r="M223" s="65">
        <v>0.98550724637681164</v>
      </c>
      <c r="N223" s="66">
        <v>0.48260869565217385</v>
      </c>
    </row>
    <row r="224" spans="1:14" ht="15">
      <c r="A224" s="7">
        <v>7</v>
      </c>
      <c r="B224" s="7">
        <v>14</v>
      </c>
      <c r="C224" s="7">
        <v>7</v>
      </c>
      <c r="D224" s="7">
        <v>4</v>
      </c>
      <c r="E224" s="7">
        <v>8</v>
      </c>
      <c r="F224" s="7">
        <f t="shared" si="4"/>
        <v>18</v>
      </c>
      <c r="G224" s="8" t="s">
        <v>23</v>
      </c>
      <c r="H224" s="65">
        <v>6.8965517241379309E-2</v>
      </c>
      <c r="I224" s="65">
        <v>1</v>
      </c>
      <c r="J224" s="65">
        <v>1.7241379310344827E-2</v>
      </c>
      <c r="K224" s="65">
        <v>0</v>
      </c>
      <c r="L224" s="65">
        <v>0</v>
      </c>
      <c r="M224" s="65">
        <v>1</v>
      </c>
      <c r="N224" s="66">
        <v>0.48218390804597694</v>
      </c>
    </row>
    <row r="225" spans="1:14" ht="15">
      <c r="A225" s="7">
        <v>15</v>
      </c>
      <c r="B225" s="7">
        <v>11</v>
      </c>
      <c r="C225" s="7">
        <v>11</v>
      </c>
      <c r="D225" s="7">
        <v>15</v>
      </c>
      <c r="E225" s="7">
        <v>4</v>
      </c>
      <c r="F225" s="7">
        <f t="shared" si="4"/>
        <v>19</v>
      </c>
      <c r="G225" s="8" t="s">
        <v>19</v>
      </c>
      <c r="H225" s="65">
        <v>6.8965517241379309E-2</v>
      </c>
      <c r="I225" s="65">
        <v>0.75</v>
      </c>
      <c r="J225" s="65">
        <v>1.7241379310344827E-2</v>
      </c>
      <c r="K225" s="65">
        <v>0.5</v>
      </c>
      <c r="L225" s="65">
        <v>0</v>
      </c>
      <c r="M225" s="65">
        <v>0.74137931034482762</v>
      </c>
      <c r="N225" s="66">
        <v>0.48074712643678152</v>
      </c>
    </row>
    <row r="226" spans="1:14" ht="15">
      <c r="A226" s="7">
        <v>31</v>
      </c>
      <c r="B226" s="7">
        <v>22</v>
      </c>
      <c r="C226" s="7">
        <v>26</v>
      </c>
      <c r="D226" s="7">
        <v>26</v>
      </c>
      <c r="E226" s="7">
        <v>21</v>
      </c>
      <c r="F226" s="7">
        <f t="shared" si="4"/>
        <v>20</v>
      </c>
      <c r="G226" s="8" t="s">
        <v>39</v>
      </c>
      <c r="H226" s="65">
        <v>6.3492063492063489E-2</v>
      </c>
      <c r="I226" s="65">
        <v>0.75</v>
      </c>
      <c r="J226" s="65">
        <v>1.5873015873015872E-2</v>
      </c>
      <c r="K226" s="65">
        <v>0.25</v>
      </c>
      <c r="L226" s="65">
        <v>0</v>
      </c>
      <c r="M226" s="65">
        <v>1</v>
      </c>
      <c r="N226" s="66">
        <v>0.47037037037037033</v>
      </c>
    </row>
    <row r="227" spans="1:14" ht="15">
      <c r="A227" s="7">
        <v>53</v>
      </c>
      <c r="B227" s="7">
        <v>58</v>
      </c>
      <c r="C227" s="7">
        <v>58</v>
      </c>
      <c r="D227" s="7">
        <v>54</v>
      </c>
      <c r="E227" s="7">
        <v>45</v>
      </c>
      <c r="F227" s="7">
        <f t="shared" si="4"/>
        <v>21</v>
      </c>
      <c r="G227" s="8" t="s">
        <v>46</v>
      </c>
      <c r="H227" s="65">
        <v>5.4545454545454543E-2</v>
      </c>
      <c r="I227" s="65">
        <v>1</v>
      </c>
      <c r="J227" s="65">
        <v>5.4545454545454543E-2</v>
      </c>
      <c r="K227" s="65">
        <v>0</v>
      </c>
      <c r="L227" s="65">
        <v>0</v>
      </c>
      <c r="M227" s="65">
        <v>0.90909090909090906</v>
      </c>
      <c r="N227" s="66">
        <v>0.46181818181818185</v>
      </c>
    </row>
    <row r="228" spans="1:14" ht="15">
      <c r="A228" s="7">
        <v>22</v>
      </c>
      <c r="B228" s="7">
        <v>35</v>
      </c>
      <c r="C228" s="7">
        <v>37</v>
      </c>
      <c r="D228" s="7">
        <v>44</v>
      </c>
      <c r="E228" s="7">
        <v>43</v>
      </c>
      <c r="F228" s="7">
        <f t="shared" si="4"/>
        <v>22</v>
      </c>
      <c r="G228" s="8" t="s">
        <v>44</v>
      </c>
      <c r="H228" s="65">
        <v>5.0847457627118647E-2</v>
      </c>
      <c r="I228" s="65">
        <v>1</v>
      </c>
      <c r="J228" s="65">
        <v>1.6949152542372881E-2</v>
      </c>
      <c r="K228" s="65">
        <v>0</v>
      </c>
      <c r="L228" s="65">
        <v>0</v>
      </c>
      <c r="M228" s="65">
        <v>1</v>
      </c>
      <c r="N228" s="66">
        <v>0.4457627118644068</v>
      </c>
    </row>
    <row r="229" spans="1:14" ht="15">
      <c r="A229" s="7">
        <v>21</v>
      </c>
      <c r="B229" s="7">
        <v>17</v>
      </c>
      <c r="C229" s="7">
        <v>9</v>
      </c>
      <c r="D229" s="7">
        <v>8</v>
      </c>
      <c r="E229" s="7">
        <v>9</v>
      </c>
      <c r="F229" s="7">
        <f t="shared" si="4"/>
        <v>23</v>
      </c>
      <c r="G229" s="8" t="s">
        <v>29</v>
      </c>
      <c r="H229" s="65">
        <v>4.8387096774193547E-2</v>
      </c>
      <c r="I229" s="65">
        <v>1</v>
      </c>
      <c r="J229" s="65">
        <v>1.6129032258064516E-2</v>
      </c>
      <c r="K229" s="65">
        <v>1</v>
      </c>
      <c r="L229" s="65">
        <v>0</v>
      </c>
      <c r="M229" s="65">
        <v>1.6129032258064516E-2</v>
      </c>
      <c r="N229" s="66">
        <v>0.44301075268817197</v>
      </c>
    </row>
    <row r="230" spans="1:14" ht="15">
      <c r="A230" s="7">
        <v>57</v>
      </c>
      <c r="B230" s="7">
        <v>55</v>
      </c>
      <c r="C230" s="7">
        <v>56</v>
      </c>
      <c r="D230" s="7">
        <v>55</v>
      </c>
      <c r="E230" s="7">
        <v>36</v>
      </c>
      <c r="F230" s="7">
        <f t="shared" si="4"/>
        <v>24</v>
      </c>
      <c r="G230" s="8" t="s">
        <v>71</v>
      </c>
      <c r="H230" s="65">
        <v>5.0632911392405063E-2</v>
      </c>
      <c r="I230" s="65">
        <v>0.5</v>
      </c>
      <c r="J230" s="65">
        <v>1.2658227848101266E-2</v>
      </c>
      <c r="K230" s="65">
        <v>0.5</v>
      </c>
      <c r="L230" s="65">
        <v>0</v>
      </c>
      <c r="M230" s="65">
        <v>1</v>
      </c>
      <c r="N230" s="66">
        <v>0.44261603375527425</v>
      </c>
    </row>
    <row r="231" spans="1:14" ht="15">
      <c r="A231" s="7">
        <v>11</v>
      </c>
      <c r="B231" s="7">
        <v>46</v>
      </c>
      <c r="C231" s="7">
        <v>47</v>
      </c>
      <c r="D231" s="7">
        <v>36</v>
      </c>
      <c r="E231" s="7">
        <v>47</v>
      </c>
      <c r="F231" s="7">
        <f t="shared" si="4"/>
        <v>25</v>
      </c>
      <c r="G231" s="8" t="s">
        <v>55</v>
      </c>
      <c r="H231" s="65">
        <v>4.9180327868852458E-2</v>
      </c>
      <c r="I231" s="65">
        <v>1</v>
      </c>
      <c r="J231" s="65">
        <v>1.6393442622950821E-2</v>
      </c>
      <c r="K231" s="65">
        <v>0</v>
      </c>
      <c r="L231" s="65">
        <v>0</v>
      </c>
      <c r="M231" s="65">
        <v>0.90163934426229508</v>
      </c>
      <c r="N231" s="66">
        <v>0.42568306010928963</v>
      </c>
    </row>
    <row r="232" spans="1:14" ht="15">
      <c r="A232" s="7">
        <v>1</v>
      </c>
      <c r="B232" s="7">
        <v>34</v>
      </c>
      <c r="C232" s="7">
        <v>12</v>
      </c>
      <c r="D232" s="7">
        <v>29</v>
      </c>
      <c r="E232" s="7">
        <v>38</v>
      </c>
      <c r="F232" s="7">
        <f t="shared" si="4"/>
        <v>26</v>
      </c>
      <c r="G232" s="8" t="s">
        <v>51</v>
      </c>
      <c r="H232" s="65">
        <v>3.3333333333333333E-2</v>
      </c>
      <c r="I232" s="65">
        <v>0.5</v>
      </c>
      <c r="J232" s="65">
        <v>3.3333333333333333E-2</v>
      </c>
      <c r="K232" s="65">
        <v>0.5</v>
      </c>
      <c r="L232" s="65">
        <v>0</v>
      </c>
      <c r="M232" s="65">
        <v>1</v>
      </c>
      <c r="N232" s="66">
        <v>0.42111111111111105</v>
      </c>
    </row>
    <row r="233" spans="1:14" ht="15">
      <c r="A233" s="7">
        <v>47</v>
      </c>
      <c r="B233" s="7">
        <v>51</v>
      </c>
      <c r="C233" s="7">
        <v>54</v>
      </c>
      <c r="D233" s="7">
        <v>53</v>
      </c>
      <c r="E233" s="7">
        <v>53</v>
      </c>
      <c r="F233" s="7">
        <f t="shared" si="4"/>
        <v>27</v>
      </c>
      <c r="G233" s="8" t="s">
        <v>50</v>
      </c>
      <c r="H233" s="65">
        <v>6.0606060606060608E-2</v>
      </c>
      <c r="I233" s="65">
        <v>0.75</v>
      </c>
      <c r="J233" s="65">
        <v>0</v>
      </c>
      <c r="K233" s="65">
        <v>0</v>
      </c>
      <c r="L233" s="65">
        <v>0</v>
      </c>
      <c r="M233" s="65">
        <v>1</v>
      </c>
      <c r="N233" s="66">
        <v>0.4128787878787879</v>
      </c>
    </row>
    <row r="234" spans="1:14" ht="15">
      <c r="A234" s="7">
        <v>33</v>
      </c>
      <c r="B234" s="7">
        <v>45</v>
      </c>
      <c r="C234" s="7">
        <v>14</v>
      </c>
      <c r="D234" s="7">
        <v>7</v>
      </c>
      <c r="E234" s="7">
        <v>3</v>
      </c>
      <c r="F234" s="7">
        <f t="shared" si="4"/>
        <v>28</v>
      </c>
      <c r="G234" s="8" t="s">
        <v>35</v>
      </c>
      <c r="H234" s="65">
        <v>6.6666666666666666E-2</v>
      </c>
      <c r="I234" s="65">
        <v>0.75</v>
      </c>
      <c r="J234" s="65">
        <v>1.6666666666666666E-2</v>
      </c>
      <c r="K234" s="65">
        <v>0.75</v>
      </c>
      <c r="L234" s="65">
        <v>0</v>
      </c>
      <c r="M234" s="65">
        <v>6.6666666666666666E-2</v>
      </c>
      <c r="N234" s="66">
        <v>0.40500000000000003</v>
      </c>
    </row>
    <row r="235" spans="1:14" ht="15">
      <c r="A235" s="7">
        <v>49</v>
      </c>
      <c r="B235" s="7">
        <v>20</v>
      </c>
      <c r="C235" s="7">
        <v>48</v>
      </c>
      <c r="D235" s="7">
        <v>48</v>
      </c>
      <c r="E235" s="7">
        <v>31</v>
      </c>
      <c r="F235" s="7">
        <f t="shared" si="4"/>
        <v>29</v>
      </c>
      <c r="G235" s="8" t="s">
        <v>181</v>
      </c>
      <c r="H235" s="65">
        <v>7.2463768115942032E-2</v>
      </c>
      <c r="I235" s="65">
        <v>1</v>
      </c>
      <c r="J235" s="65">
        <v>1.4492753623188406E-2</v>
      </c>
      <c r="K235" s="65">
        <v>0.4</v>
      </c>
      <c r="L235" s="65">
        <v>0</v>
      </c>
      <c r="M235" s="65">
        <v>0</v>
      </c>
      <c r="N235" s="66">
        <v>0.38743961352657008</v>
      </c>
    </row>
    <row r="236" spans="1:14" ht="15">
      <c r="A236" s="7">
        <v>51</v>
      </c>
      <c r="B236" s="7">
        <v>62</v>
      </c>
      <c r="C236" s="7">
        <v>63</v>
      </c>
      <c r="D236" s="7">
        <v>60</v>
      </c>
      <c r="E236" s="7">
        <v>55</v>
      </c>
      <c r="F236" s="7">
        <f t="shared" si="4"/>
        <v>30</v>
      </c>
      <c r="G236" s="8" t="s">
        <v>73</v>
      </c>
      <c r="H236" s="65">
        <v>6.3492063492063489E-2</v>
      </c>
      <c r="I236" s="65">
        <v>0.25</v>
      </c>
      <c r="J236" s="65">
        <v>1.5873015873015872E-2</v>
      </c>
      <c r="K236" s="65">
        <v>0.25</v>
      </c>
      <c r="L236" s="65">
        <v>0</v>
      </c>
      <c r="M236" s="65">
        <v>1</v>
      </c>
      <c r="N236" s="66">
        <v>0.38703703703703701</v>
      </c>
    </row>
    <row r="237" spans="1:14" ht="15">
      <c r="A237" s="7">
        <v>4</v>
      </c>
      <c r="B237" s="7">
        <v>16</v>
      </c>
      <c r="C237" s="7">
        <v>17</v>
      </c>
      <c r="D237" s="7">
        <v>13</v>
      </c>
      <c r="E237" s="7">
        <v>6</v>
      </c>
      <c r="F237" s="7">
        <f t="shared" si="4"/>
        <v>31</v>
      </c>
      <c r="G237" s="8" t="s">
        <v>58</v>
      </c>
      <c r="H237" s="65">
        <v>6.7796610169491525E-2</v>
      </c>
      <c r="I237" s="65">
        <v>0.75</v>
      </c>
      <c r="J237" s="65">
        <v>6.7796610169491525E-2</v>
      </c>
      <c r="K237" s="65">
        <v>0.5</v>
      </c>
      <c r="L237" s="65">
        <v>0</v>
      </c>
      <c r="M237" s="65">
        <v>0</v>
      </c>
      <c r="N237" s="66">
        <v>0.386864406779661</v>
      </c>
    </row>
    <row r="238" spans="1:14" ht="15">
      <c r="A238" s="7">
        <v>46</v>
      </c>
      <c r="B238" s="7">
        <v>15</v>
      </c>
      <c r="C238" s="7">
        <v>18</v>
      </c>
      <c r="D238" s="7">
        <v>12</v>
      </c>
      <c r="E238" s="7">
        <v>17</v>
      </c>
      <c r="F238" s="7">
        <f t="shared" si="4"/>
        <v>32</v>
      </c>
      <c r="G238" s="8" t="s">
        <v>60</v>
      </c>
      <c r="H238" s="65">
        <v>4.7619047619047616E-2</v>
      </c>
      <c r="I238" s="65">
        <v>0.66666666666666663</v>
      </c>
      <c r="J238" s="65">
        <v>1.5873015873015872E-2</v>
      </c>
      <c r="K238" s="65">
        <v>0</v>
      </c>
      <c r="L238" s="65">
        <v>0</v>
      </c>
      <c r="M238" s="65">
        <v>1</v>
      </c>
      <c r="N238" s="66">
        <v>0.38306878306878306</v>
      </c>
    </row>
    <row r="239" spans="1:14" ht="15">
      <c r="A239" s="7">
        <v>50</v>
      </c>
      <c r="B239" s="7">
        <v>54</v>
      </c>
      <c r="C239" s="7">
        <v>57</v>
      </c>
      <c r="D239" s="7">
        <v>52</v>
      </c>
      <c r="E239" s="7">
        <v>52</v>
      </c>
      <c r="F239" s="7">
        <f t="shared" ref="F239:F269" si="5">RANK(N239,$N$207:$N$269)</f>
        <v>33</v>
      </c>
      <c r="G239" s="8" t="s">
        <v>52</v>
      </c>
      <c r="H239" s="65">
        <v>6.25E-2</v>
      </c>
      <c r="I239" s="65">
        <v>0.25</v>
      </c>
      <c r="J239" s="65">
        <v>3.125E-2</v>
      </c>
      <c r="K239" s="65">
        <v>0.25</v>
      </c>
      <c r="L239" s="65">
        <v>0</v>
      </c>
      <c r="M239" s="65">
        <v>0.859375</v>
      </c>
      <c r="N239" s="66">
        <v>0.37135416666666665</v>
      </c>
    </row>
    <row r="240" spans="1:14" ht="15">
      <c r="A240" s="7">
        <v>25</v>
      </c>
      <c r="B240" s="7">
        <v>19</v>
      </c>
      <c r="C240" s="7">
        <v>16</v>
      </c>
      <c r="D240" s="7">
        <v>11</v>
      </c>
      <c r="E240" s="7">
        <v>22</v>
      </c>
      <c r="F240" s="7">
        <f t="shared" si="5"/>
        <v>34</v>
      </c>
      <c r="G240" s="8" t="s">
        <v>32</v>
      </c>
      <c r="H240" s="65">
        <v>6.5573770491803282E-2</v>
      </c>
      <c r="I240" s="65">
        <v>0.75</v>
      </c>
      <c r="J240" s="65">
        <v>3.2786885245901641E-2</v>
      </c>
      <c r="K240" s="65">
        <v>0.5</v>
      </c>
      <c r="L240" s="65">
        <v>0</v>
      </c>
      <c r="M240" s="65">
        <v>3.2786885245901641E-2</v>
      </c>
      <c r="N240" s="66">
        <v>0.36571038251366123</v>
      </c>
    </row>
    <row r="241" spans="1:14" ht="15">
      <c r="A241" s="7">
        <v>37</v>
      </c>
      <c r="B241" s="7">
        <v>41</v>
      </c>
      <c r="C241" s="7">
        <v>45</v>
      </c>
      <c r="D241" s="7">
        <v>38</v>
      </c>
      <c r="E241" s="7">
        <v>32</v>
      </c>
      <c r="F241" s="7">
        <f t="shared" si="5"/>
        <v>35</v>
      </c>
      <c r="G241" s="8" t="s">
        <v>42</v>
      </c>
      <c r="H241" s="65">
        <v>7.1428571428571425E-2</v>
      </c>
      <c r="I241" s="65">
        <v>1</v>
      </c>
      <c r="J241" s="65">
        <v>1.7857142857142856E-2</v>
      </c>
      <c r="K241" s="65">
        <v>0.25</v>
      </c>
      <c r="L241" s="65">
        <v>0</v>
      </c>
      <c r="M241" s="65">
        <v>0</v>
      </c>
      <c r="N241" s="66">
        <v>0.36249999999999999</v>
      </c>
    </row>
    <row r="242" spans="1:14" ht="15">
      <c r="A242" s="7">
        <v>58</v>
      </c>
      <c r="B242" s="7">
        <v>33</v>
      </c>
      <c r="C242" s="7">
        <v>40</v>
      </c>
      <c r="D242" s="7">
        <v>40</v>
      </c>
      <c r="E242" s="7">
        <v>13</v>
      </c>
      <c r="F242" s="7">
        <f t="shared" si="5"/>
        <v>36</v>
      </c>
      <c r="G242" s="8" t="s">
        <v>63</v>
      </c>
      <c r="H242" s="65">
        <v>6.7796610169491525E-2</v>
      </c>
      <c r="I242" s="65">
        <v>0.5</v>
      </c>
      <c r="J242" s="65">
        <v>1.6949152542372881E-2</v>
      </c>
      <c r="K242" s="65">
        <v>0.75</v>
      </c>
      <c r="L242" s="65">
        <v>0</v>
      </c>
      <c r="M242" s="65">
        <v>3.3898305084745763E-2</v>
      </c>
      <c r="N242" s="66">
        <v>0.36031073446327683</v>
      </c>
    </row>
    <row r="243" spans="1:14" ht="15">
      <c r="A243" s="7">
        <v>3</v>
      </c>
      <c r="B243" s="7">
        <v>61</v>
      </c>
      <c r="C243" s="7">
        <v>8</v>
      </c>
      <c r="D243" s="7">
        <v>5</v>
      </c>
      <c r="E243" s="7">
        <v>16</v>
      </c>
      <c r="F243" s="7">
        <f t="shared" si="5"/>
        <v>37</v>
      </c>
      <c r="G243" s="8" t="s">
        <v>53</v>
      </c>
      <c r="H243" s="65">
        <v>3.6363636363636362E-2</v>
      </c>
      <c r="I243" s="65">
        <v>1</v>
      </c>
      <c r="J243" s="65">
        <v>1.8181818181818181E-2</v>
      </c>
      <c r="K243" s="65">
        <v>0.5</v>
      </c>
      <c r="L243" s="65">
        <v>0</v>
      </c>
      <c r="M243" s="65">
        <v>3.6363636363636362E-2</v>
      </c>
      <c r="N243" s="66">
        <v>0.34030303030303027</v>
      </c>
    </row>
    <row r="244" spans="1:14" ht="15">
      <c r="A244" s="7">
        <v>36</v>
      </c>
      <c r="B244" s="7">
        <v>18</v>
      </c>
      <c r="C244" s="7">
        <v>25</v>
      </c>
      <c r="D244" s="7">
        <v>20</v>
      </c>
      <c r="E244" s="7">
        <v>15</v>
      </c>
      <c r="F244" s="7">
        <f t="shared" si="5"/>
        <v>38</v>
      </c>
      <c r="G244" s="8" t="s">
        <v>49</v>
      </c>
      <c r="H244" s="65">
        <v>6.3492063492063489E-2</v>
      </c>
      <c r="I244" s="65">
        <v>0</v>
      </c>
      <c r="J244" s="65">
        <v>0</v>
      </c>
      <c r="K244" s="65">
        <v>0.25</v>
      </c>
      <c r="L244" s="65">
        <v>0</v>
      </c>
      <c r="M244" s="65">
        <v>1</v>
      </c>
      <c r="N244" s="66">
        <v>0.33531746031746029</v>
      </c>
    </row>
    <row r="245" spans="1:14" ht="15">
      <c r="A245" s="7">
        <v>16</v>
      </c>
      <c r="B245" s="7">
        <v>27</v>
      </c>
      <c r="C245" s="7">
        <v>33</v>
      </c>
      <c r="D245" s="7">
        <v>31</v>
      </c>
      <c r="E245" s="7">
        <v>34</v>
      </c>
      <c r="F245" s="7">
        <f t="shared" si="5"/>
        <v>39</v>
      </c>
      <c r="G245" s="8" t="s">
        <v>75</v>
      </c>
      <c r="H245" s="65">
        <v>4.6153846153846156E-2</v>
      </c>
      <c r="I245" s="65">
        <v>0.66666666666666663</v>
      </c>
      <c r="J245" s="65">
        <v>3.0769230769230771E-2</v>
      </c>
      <c r="K245" s="65">
        <v>0.66666666666666663</v>
      </c>
      <c r="L245" s="65">
        <v>0</v>
      </c>
      <c r="M245" s="65">
        <v>0</v>
      </c>
      <c r="N245" s="66">
        <v>0.33401709401709406</v>
      </c>
    </row>
    <row r="246" spans="1:14" ht="15">
      <c r="A246" s="7">
        <v>38</v>
      </c>
      <c r="B246" s="7">
        <v>31</v>
      </c>
      <c r="C246" s="7">
        <v>35</v>
      </c>
      <c r="D246" s="7">
        <v>37</v>
      </c>
      <c r="E246" s="7">
        <v>40</v>
      </c>
      <c r="F246" s="7">
        <f t="shared" si="5"/>
        <v>40</v>
      </c>
      <c r="G246" s="8" t="s">
        <v>37</v>
      </c>
      <c r="H246" s="65">
        <v>5.6338028169014086E-2</v>
      </c>
      <c r="I246" s="65">
        <v>1</v>
      </c>
      <c r="J246" s="65">
        <v>1.4084507042253521E-2</v>
      </c>
      <c r="K246" s="65">
        <v>0.25</v>
      </c>
      <c r="L246" s="65">
        <v>0</v>
      </c>
      <c r="M246" s="65">
        <v>1.4084507042253521E-2</v>
      </c>
      <c r="N246" s="66">
        <v>0.3322769953051643</v>
      </c>
    </row>
    <row r="247" spans="1:14" ht="15">
      <c r="A247" s="7">
        <v>39</v>
      </c>
      <c r="B247" s="7">
        <v>36</v>
      </c>
      <c r="C247" s="7">
        <v>42</v>
      </c>
      <c r="D247" s="7">
        <v>43</v>
      </c>
      <c r="E247" s="7">
        <v>42</v>
      </c>
      <c r="F247" s="7">
        <f t="shared" si="5"/>
        <v>41</v>
      </c>
      <c r="G247" s="8" t="s">
        <v>62</v>
      </c>
      <c r="H247" s="65">
        <v>4.8387096774193547E-2</v>
      </c>
      <c r="I247" s="65">
        <v>1</v>
      </c>
      <c r="J247" s="65">
        <v>1.6129032258064516E-2</v>
      </c>
      <c r="K247" s="65">
        <v>0.33333333333333331</v>
      </c>
      <c r="L247" s="65">
        <v>0</v>
      </c>
      <c r="M247" s="65">
        <v>0</v>
      </c>
      <c r="N247" s="66">
        <v>0.32921146953405017</v>
      </c>
    </row>
    <row r="248" spans="1:14" ht="15">
      <c r="A248" s="7">
        <v>9</v>
      </c>
      <c r="B248" s="7">
        <v>52</v>
      </c>
      <c r="C248" s="7">
        <v>36</v>
      </c>
      <c r="D248" s="7">
        <v>32</v>
      </c>
      <c r="E248" s="7">
        <v>41</v>
      </c>
      <c r="F248" s="7">
        <f t="shared" si="5"/>
        <v>42</v>
      </c>
      <c r="G248" s="8" t="s">
        <v>54</v>
      </c>
      <c r="H248" s="65">
        <v>4.6875E-2</v>
      </c>
      <c r="I248" s="65">
        <v>1</v>
      </c>
      <c r="J248" s="65">
        <v>1.5625E-2</v>
      </c>
      <c r="K248" s="65">
        <v>0.33333333333333331</v>
      </c>
      <c r="L248" s="65">
        <v>0</v>
      </c>
      <c r="M248" s="65">
        <v>0</v>
      </c>
      <c r="N248" s="66">
        <v>0.32586805555555554</v>
      </c>
    </row>
    <row r="249" spans="1:14" ht="15">
      <c r="A249" s="7">
        <v>24</v>
      </c>
      <c r="B249" s="7">
        <v>49</v>
      </c>
      <c r="C249" s="7">
        <v>44</v>
      </c>
      <c r="D249" s="7">
        <v>47</v>
      </c>
      <c r="E249" s="7">
        <v>50</v>
      </c>
      <c r="F249" s="7">
        <f t="shared" si="5"/>
        <v>43</v>
      </c>
      <c r="G249" s="8" t="s">
        <v>66</v>
      </c>
      <c r="H249" s="65">
        <v>5.4054054054054057E-2</v>
      </c>
      <c r="I249" s="65">
        <v>1</v>
      </c>
      <c r="J249" s="65">
        <v>1.3513513513513514E-2</v>
      </c>
      <c r="K249" s="65">
        <v>0.25</v>
      </c>
      <c r="L249" s="65">
        <v>0</v>
      </c>
      <c r="M249" s="65">
        <v>0</v>
      </c>
      <c r="N249" s="66">
        <v>0.32500000000000001</v>
      </c>
    </row>
    <row r="250" spans="1:14" ht="15">
      <c r="A250" s="7">
        <v>61</v>
      </c>
      <c r="B250" s="7">
        <v>12</v>
      </c>
      <c r="C250" s="7">
        <v>15</v>
      </c>
      <c r="D250" s="7">
        <v>10</v>
      </c>
      <c r="E250" s="7">
        <v>10</v>
      </c>
      <c r="F250" s="7">
        <f t="shared" si="5"/>
        <v>44</v>
      </c>
      <c r="G250" s="8" t="s">
        <v>61</v>
      </c>
      <c r="H250" s="65">
        <v>5.2631578947368418E-2</v>
      </c>
      <c r="I250" s="65">
        <v>1</v>
      </c>
      <c r="J250" s="65">
        <v>5.2631578947368418E-2</v>
      </c>
      <c r="K250" s="65">
        <v>0</v>
      </c>
      <c r="L250" s="65">
        <v>0</v>
      </c>
      <c r="M250" s="65">
        <v>2.6315789473684209E-2</v>
      </c>
      <c r="N250" s="66">
        <v>0.30964912280701756</v>
      </c>
    </row>
    <row r="251" spans="1:14" ht="15">
      <c r="A251" s="7">
        <v>40</v>
      </c>
      <c r="B251" s="7">
        <v>42</v>
      </c>
      <c r="C251" s="7">
        <v>22</v>
      </c>
      <c r="D251" s="7">
        <v>61</v>
      </c>
      <c r="E251" s="7">
        <v>44</v>
      </c>
      <c r="F251" s="7">
        <f t="shared" si="5"/>
        <v>45</v>
      </c>
      <c r="G251" s="8" t="s">
        <v>45</v>
      </c>
      <c r="H251" s="65">
        <v>7.8125E-2</v>
      </c>
      <c r="I251" s="65">
        <v>0.8</v>
      </c>
      <c r="J251" s="65">
        <v>1.5625E-2</v>
      </c>
      <c r="K251" s="65">
        <v>0</v>
      </c>
      <c r="L251" s="65">
        <v>0</v>
      </c>
      <c r="M251" s="65">
        <v>1.5625E-2</v>
      </c>
      <c r="N251" s="66">
        <v>0.30208333333333331</v>
      </c>
    </row>
    <row r="252" spans="1:14" ht="15">
      <c r="A252" s="7">
        <v>23</v>
      </c>
      <c r="B252" s="7">
        <v>26</v>
      </c>
      <c r="C252" s="7">
        <v>31</v>
      </c>
      <c r="D252" s="7">
        <v>41</v>
      </c>
      <c r="E252" s="7">
        <v>49</v>
      </c>
      <c r="F252" s="7">
        <f t="shared" si="5"/>
        <v>46</v>
      </c>
      <c r="G252" s="8" t="s">
        <v>48</v>
      </c>
      <c r="H252" s="65">
        <v>2.3391812865497075E-2</v>
      </c>
      <c r="I252" s="65">
        <v>1</v>
      </c>
      <c r="J252" s="65">
        <v>5.8479532163742687E-3</v>
      </c>
      <c r="K252" s="65">
        <v>0.5</v>
      </c>
      <c r="L252" s="65">
        <v>0</v>
      </c>
      <c r="M252" s="65">
        <v>0</v>
      </c>
      <c r="N252" s="66">
        <v>0.30048732943469786</v>
      </c>
    </row>
    <row r="253" spans="1:14" ht="15">
      <c r="A253" s="7">
        <v>27</v>
      </c>
      <c r="B253" s="7">
        <v>50</v>
      </c>
      <c r="C253" s="7">
        <v>51</v>
      </c>
      <c r="D253" s="7">
        <v>34</v>
      </c>
      <c r="E253" s="7">
        <v>24</v>
      </c>
      <c r="F253" s="7">
        <f t="shared" si="5"/>
        <v>47</v>
      </c>
      <c r="G253" s="8" t="s">
        <v>72</v>
      </c>
      <c r="H253" s="65">
        <v>5.1094890510948905E-2</v>
      </c>
      <c r="I253" s="65">
        <v>0.5714285714285714</v>
      </c>
      <c r="J253" s="65">
        <v>0</v>
      </c>
      <c r="K253" s="65">
        <v>0.5714285714285714</v>
      </c>
      <c r="L253" s="65">
        <v>0</v>
      </c>
      <c r="M253" s="65">
        <v>1.4598540145985401E-2</v>
      </c>
      <c r="N253" s="66">
        <v>0.29509906152241916</v>
      </c>
    </row>
    <row r="254" spans="1:14" ht="15">
      <c r="A254" s="7">
        <v>26</v>
      </c>
      <c r="B254" s="7">
        <v>25</v>
      </c>
      <c r="C254" s="7">
        <v>32</v>
      </c>
      <c r="D254" s="7">
        <v>30</v>
      </c>
      <c r="E254" s="7">
        <v>46</v>
      </c>
      <c r="F254" s="7">
        <f t="shared" si="5"/>
        <v>48</v>
      </c>
      <c r="G254" s="8" t="s">
        <v>40</v>
      </c>
      <c r="H254" s="65">
        <v>5.1724137931034482E-2</v>
      </c>
      <c r="I254" s="65">
        <v>0.66666666666666663</v>
      </c>
      <c r="J254" s="65">
        <v>1.7241379310344827E-2</v>
      </c>
      <c r="K254" s="65">
        <v>0.33333333333333331</v>
      </c>
      <c r="L254" s="65">
        <v>0</v>
      </c>
      <c r="M254" s="65">
        <v>0</v>
      </c>
      <c r="N254" s="66">
        <v>0.2810344827586207</v>
      </c>
    </row>
    <row r="255" spans="1:14" ht="15">
      <c r="A255" s="7">
        <v>52</v>
      </c>
      <c r="B255" s="7">
        <v>21</v>
      </c>
      <c r="C255" s="7">
        <v>21</v>
      </c>
      <c r="D255" s="7">
        <v>19</v>
      </c>
      <c r="E255" s="7">
        <v>39</v>
      </c>
      <c r="F255" s="7">
        <f t="shared" si="5"/>
        <v>49</v>
      </c>
      <c r="G255" s="8" t="s">
        <v>64</v>
      </c>
      <c r="H255" s="65">
        <v>5.1948051948051951E-2</v>
      </c>
      <c r="I255" s="65">
        <v>0.5</v>
      </c>
      <c r="J255" s="65">
        <v>1.2987012987012988E-2</v>
      </c>
      <c r="K255" s="65">
        <v>0.5</v>
      </c>
      <c r="L255" s="65">
        <v>0</v>
      </c>
      <c r="M255" s="65">
        <v>1.2987012987012988E-2</v>
      </c>
      <c r="N255" s="66">
        <v>0.28095238095238095</v>
      </c>
    </row>
    <row r="256" spans="1:14" ht="15">
      <c r="A256" s="7">
        <v>55</v>
      </c>
      <c r="B256" s="7">
        <v>53</v>
      </c>
      <c r="C256" s="7">
        <v>50</v>
      </c>
      <c r="D256" s="7">
        <v>61</v>
      </c>
      <c r="E256" s="7">
        <v>51</v>
      </c>
      <c r="F256" s="7">
        <f t="shared" si="5"/>
        <v>50</v>
      </c>
      <c r="G256" s="8" t="s">
        <v>68</v>
      </c>
      <c r="H256" s="65">
        <v>5.0847457627118647E-2</v>
      </c>
      <c r="I256" s="65">
        <v>0.66666666666666663</v>
      </c>
      <c r="J256" s="65">
        <v>1.6949152542372881E-2</v>
      </c>
      <c r="K256" s="65">
        <v>0.33333333333333331</v>
      </c>
      <c r="L256" s="65">
        <v>0</v>
      </c>
      <c r="M256" s="65">
        <v>0</v>
      </c>
      <c r="N256" s="66">
        <v>0.27909604519774012</v>
      </c>
    </row>
    <row r="257" spans="1:14" ht="15">
      <c r="A257" s="7">
        <v>8</v>
      </c>
      <c r="B257" s="7">
        <v>56</v>
      </c>
      <c r="C257" s="7">
        <v>61</v>
      </c>
      <c r="D257" s="7">
        <v>56</v>
      </c>
      <c r="E257" s="7">
        <v>56</v>
      </c>
      <c r="F257" s="7">
        <f t="shared" si="5"/>
        <v>51</v>
      </c>
      <c r="G257" s="8" t="s">
        <v>65</v>
      </c>
      <c r="H257" s="65">
        <v>5.8823529411764705E-2</v>
      </c>
      <c r="I257" s="65">
        <v>0.2</v>
      </c>
      <c r="J257" s="65">
        <v>1.1764705882352941E-2</v>
      </c>
      <c r="K257" s="65">
        <v>0</v>
      </c>
      <c r="L257" s="65">
        <v>0</v>
      </c>
      <c r="M257" s="65">
        <v>0.69411764705882351</v>
      </c>
      <c r="N257" s="66">
        <v>0.27411764705882352</v>
      </c>
    </row>
    <row r="258" spans="1:14" ht="15">
      <c r="A258" s="7">
        <v>12</v>
      </c>
      <c r="B258" s="7">
        <v>59</v>
      </c>
      <c r="C258" s="7">
        <v>62</v>
      </c>
      <c r="D258" s="7">
        <v>59</v>
      </c>
      <c r="E258" s="7">
        <v>37</v>
      </c>
      <c r="F258" s="7">
        <f t="shared" si="5"/>
        <v>52</v>
      </c>
      <c r="G258" s="8" t="s">
        <v>31</v>
      </c>
      <c r="H258" s="65">
        <v>6.6666666666666666E-2</v>
      </c>
      <c r="I258" s="65">
        <v>0.4</v>
      </c>
      <c r="J258" s="65">
        <v>0</v>
      </c>
      <c r="K258" s="65">
        <v>0.4</v>
      </c>
      <c r="L258" s="65">
        <v>0</v>
      </c>
      <c r="M258" s="65">
        <v>0</v>
      </c>
      <c r="N258" s="66">
        <v>0.26666666666666666</v>
      </c>
    </row>
    <row r="259" spans="1:14" ht="15">
      <c r="A259" s="7">
        <v>56</v>
      </c>
      <c r="B259" s="7">
        <v>60</v>
      </c>
      <c r="C259" s="7">
        <v>53</v>
      </c>
      <c r="D259" s="7">
        <v>50</v>
      </c>
      <c r="E259" s="7">
        <v>54</v>
      </c>
      <c r="F259" s="7">
        <f t="shared" si="5"/>
        <v>53</v>
      </c>
      <c r="G259" s="8" t="s">
        <v>74</v>
      </c>
      <c r="H259" s="65">
        <v>5.9701492537313432E-2</v>
      </c>
      <c r="I259" s="65">
        <v>0.5</v>
      </c>
      <c r="J259" s="65">
        <v>2.9850746268656716E-2</v>
      </c>
      <c r="K259" s="65">
        <v>0.25</v>
      </c>
      <c r="L259" s="65">
        <v>0</v>
      </c>
      <c r="M259" s="65">
        <v>0</v>
      </c>
      <c r="N259" s="66">
        <v>0.26330845771144279</v>
      </c>
    </row>
    <row r="260" spans="1:14" ht="15">
      <c r="A260" s="7">
        <v>43</v>
      </c>
      <c r="B260" s="7">
        <v>4</v>
      </c>
      <c r="C260" s="7">
        <v>6</v>
      </c>
      <c r="D260" s="7">
        <v>6</v>
      </c>
      <c r="E260" s="7">
        <v>1</v>
      </c>
      <c r="F260" s="7">
        <f t="shared" si="5"/>
        <v>54</v>
      </c>
      <c r="G260" s="8" t="s">
        <v>34</v>
      </c>
      <c r="H260" s="65">
        <v>5.8823529411764705E-2</v>
      </c>
      <c r="I260" s="65">
        <v>0.5</v>
      </c>
      <c r="J260" s="65">
        <v>1.4705882352941176E-2</v>
      </c>
      <c r="K260" s="65">
        <v>0.25</v>
      </c>
      <c r="L260" s="65">
        <v>0</v>
      </c>
      <c r="M260" s="65">
        <v>5.8823529411764705E-2</v>
      </c>
      <c r="N260" s="66">
        <v>0.26176470588235295</v>
      </c>
    </row>
    <row r="261" spans="1:14" ht="15">
      <c r="A261" s="7" t="s">
        <v>157</v>
      </c>
      <c r="B261" s="7">
        <v>57</v>
      </c>
      <c r="C261" s="7">
        <v>59</v>
      </c>
      <c r="D261" s="7">
        <v>57</v>
      </c>
      <c r="E261" s="7">
        <v>33</v>
      </c>
      <c r="F261" s="7">
        <f t="shared" si="5"/>
        <v>55</v>
      </c>
      <c r="G261" s="8" t="s">
        <v>57</v>
      </c>
      <c r="H261" s="65">
        <v>6.4102564102564097E-2</v>
      </c>
      <c r="I261" s="65">
        <v>0.4</v>
      </c>
      <c r="J261" s="65">
        <v>0</v>
      </c>
      <c r="K261" s="65">
        <v>0.4</v>
      </c>
      <c r="L261" s="65">
        <v>0</v>
      </c>
      <c r="M261" s="65">
        <v>0</v>
      </c>
      <c r="N261" s="66">
        <v>0.2615384615384615</v>
      </c>
    </row>
    <row r="262" spans="1:14" ht="15">
      <c r="A262" s="7">
        <v>42</v>
      </c>
      <c r="B262" s="7">
        <v>40</v>
      </c>
      <c r="C262" s="7">
        <v>30</v>
      </c>
      <c r="D262" s="7">
        <v>49</v>
      </c>
      <c r="E262" s="7">
        <v>57</v>
      </c>
      <c r="F262" s="7">
        <f t="shared" si="5"/>
        <v>56</v>
      </c>
      <c r="G262" s="8" t="s">
        <v>70</v>
      </c>
      <c r="H262" s="65">
        <v>6.1538461538461542E-2</v>
      </c>
      <c r="I262" s="65">
        <v>0.25</v>
      </c>
      <c r="J262" s="65">
        <v>1.5384615384615385E-2</v>
      </c>
      <c r="K262" s="65">
        <v>0.5</v>
      </c>
      <c r="L262" s="65">
        <v>0</v>
      </c>
      <c r="M262" s="65">
        <v>0</v>
      </c>
      <c r="N262" s="66">
        <v>0.25782051282051283</v>
      </c>
    </row>
    <row r="263" spans="1:14" ht="15">
      <c r="A263" s="7">
        <v>32</v>
      </c>
      <c r="B263" s="7">
        <v>48</v>
      </c>
      <c r="C263" s="7">
        <v>55</v>
      </c>
      <c r="D263" s="7">
        <v>51</v>
      </c>
      <c r="E263" s="7">
        <v>57</v>
      </c>
      <c r="F263" s="7">
        <f t="shared" si="5"/>
        <v>57</v>
      </c>
      <c r="G263" s="8" t="s">
        <v>56</v>
      </c>
      <c r="H263" s="65">
        <v>2.1621621621621623E-2</v>
      </c>
      <c r="I263" s="65">
        <v>1</v>
      </c>
      <c r="J263" s="65">
        <v>5.4054054054054057E-3</v>
      </c>
      <c r="K263" s="65">
        <v>0.25</v>
      </c>
      <c r="L263" s="65">
        <v>0</v>
      </c>
      <c r="M263" s="65">
        <v>0</v>
      </c>
      <c r="N263" s="66">
        <v>0.255</v>
      </c>
    </row>
    <row r="264" spans="1:14" ht="15">
      <c r="A264" s="7">
        <v>60</v>
      </c>
      <c r="B264" s="7">
        <v>38</v>
      </c>
      <c r="C264" s="7">
        <v>39</v>
      </c>
      <c r="D264" s="7">
        <v>27</v>
      </c>
      <c r="E264" s="7">
        <v>26</v>
      </c>
      <c r="F264" s="7">
        <f t="shared" si="5"/>
        <v>58</v>
      </c>
      <c r="G264" s="8" t="s">
        <v>33</v>
      </c>
      <c r="H264" s="65">
        <v>0.04</v>
      </c>
      <c r="I264" s="65">
        <v>0.81818181818181823</v>
      </c>
      <c r="J264" s="65">
        <v>0.04</v>
      </c>
      <c r="K264" s="65">
        <v>0</v>
      </c>
      <c r="L264" s="65">
        <v>0</v>
      </c>
      <c r="M264" s="65">
        <v>0.04</v>
      </c>
      <c r="N264" s="66">
        <v>0.24836363636363643</v>
      </c>
    </row>
    <row r="265" spans="1:14" ht="15">
      <c r="A265" s="7">
        <v>14</v>
      </c>
      <c r="B265" s="7">
        <v>29</v>
      </c>
      <c r="C265" s="7">
        <v>19</v>
      </c>
      <c r="D265" s="7">
        <v>35</v>
      </c>
      <c r="E265" s="7">
        <v>28</v>
      </c>
      <c r="F265" s="7">
        <f t="shared" si="5"/>
        <v>59</v>
      </c>
      <c r="G265" s="8" t="s">
        <v>69</v>
      </c>
      <c r="H265" s="65">
        <v>4.4117647058823532E-2</v>
      </c>
      <c r="I265" s="65">
        <v>0</v>
      </c>
      <c r="J265" s="65">
        <v>1.4705882352941176E-2</v>
      </c>
      <c r="K265" s="65">
        <v>0.66666666666666663</v>
      </c>
      <c r="L265" s="65">
        <v>0</v>
      </c>
      <c r="M265" s="65">
        <v>4.4117647058823532E-2</v>
      </c>
      <c r="N265" s="66">
        <v>0.21601307189542485</v>
      </c>
    </row>
    <row r="266" spans="1:14" ht="15">
      <c r="A266" s="7">
        <v>10</v>
      </c>
      <c r="B266" s="7">
        <v>32</v>
      </c>
      <c r="C266" s="7">
        <v>38</v>
      </c>
      <c r="D266" s="7">
        <v>45</v>
      </c>
      <c r="E266" s="7">
        <v>27</v>
      </c>
      <c r="F266" s="7">
        <f t="shared" si="5"/>
        <v>60</v>
      </c>
      <c r="G266" s="8" t="s">
        <v>43</v>
      </c>
      <c r="H266" s="65">
        <v>4.9180327868852458E-2</v>
      </c>
      <c r="I266" s="65">
        <v>0</v>
      </c>
      <c r="J266" s="65">
        <v>1.6393442622950821E-2</v>
      </c>
      <c r="K266" s="65">
        <v>0.33333333333333331</v>
      </c>
      <c r="L266" s="65">
        <v>0</v>
      </c>
      <c r="M266" s="65">
        <v>6.5573770491803282E-2</v>
      </c>
      <c r="N266" s="66">
        <v>0.17522768670309655</v>
      </c>
    </row>
    <row r="267" spans="1:14" ht="15">
      <c r="A267" s="7">
        <v>54</v>
      </c>
      <c r="B267" s="7">
        <v>7</v>
      </c>
      <c r="C267" s="7">
        <v>20</v>
      </c>
      <c r="D267" s="7">
        <v>16</v>
      </c>
      <c r="E267" s="7">
        <v>57</v>
      </c>
      <c r="F267" s="7">
        <f t="shared" si="5"/>
        <v>61</v>
      </c>
      <c r="G267" s="8" t="s">
        <v>22</v>
      </c>
      <c r="H267" s="65">
        <v>4.4117647058823532E-2</v>
      </c>
      <c r="I267" s="65">
        <v>0.33333333333333331</v>
      </c>
      <c r="J267" s="65">
        <v>1.4705882352941176E-2</v>
      </c>
      <c r="K267" s="65">
        <v>0</v>
      </c>
      <c r="L267" s="65">
        <v>0</v>
      </c>
      <c r="M267" s="65">
        <v>4.4117647058823532E-2</v>
      </c>
      <c r="N267" s="66">
        <v>0.16045751633986929</v>
      </c>
    </row>
    <row r="268" spans="1:14" ht="15">
      <c r="A268" s="7">
        <v>6</v>
      </c>
      <c r="B268" s="7">
        <v>43</v>
      </c>
      <c r="C268" s="7">
        <v>46</v>
      </c>
      <c r="D268" s="7">
        <v>42</v>
      </c>
      <c r="E268" s="7">
        <v>48</v>
      </c>
      <c r="F268" s="7">
        <f t="shared" si="5"/>
        <v>62</v>
      </c>
      <c r="G268" s="8" t="s">
        <v>67</v>
      </c>
      <c r="H268" s="65">
        <v>0</v>
      </c>
      <c r="I268" s="65">
        <v>0</v>
      </c>
      <c r="J268" s="65">
        <v>0</v>
      </c>
      <c r="K268" s="65">
        <v>0</v>
      </c>
      <c r="L268" s="65">
        <v>0</v>
      </c>
      <c r="M268" s="65">
        <v>0</v>
      </c>
      <c r="N268" s="66">
        <v>0</v>
      </c>
    </row>
    <row r="269" spans="1:14" ht="15">
      <c r="A269" s="7">
        <v>20</v>
      </c>
      <c r="B269" s="7">
        <v>63</v>
      </c>
      <c r="C269" s="7">
        <v>60</v>
      </c>
      <c r="D269" s="7">
        <v>58</v>
      </c>
      <c r="E269" s="7">
        <v>20</v>
      </c>
      <c r="F269" s="7">
        <f t="shared" si="5"/>
        <v>62</v>
      </c>
      <c r="G269" s="8" t="s">
        <v>38</v>
      </c>
      <c r="H269" s="65">
        <v>0</v>
      </c>
      <c r="I269" s="65">
        <v>0</v>
      </c>
      <c r="J269" s="65">
        <v>0</v>
      </c>
      <c r="K269" s="65">
        <v>0</v>
      </c>
      <c r="L269" s="65">
        <v>0</v>
      </c>
      <c r="M269" s="65">
        <v>0</v>
      </c>
      <c r="N269" s="66">
        <v>0</v>
      </c>
    </row>
  </sheetData>
  <sortState ref="A207:N269">
    <sortCondition ref="F207:F269"/>
  </sortState>
  <mergeCells count="35">
    <mergeCell ref="K205:K206"/>
    <mergeCell ref="N205:N206"/>
    <mergeCell ref="A205:F205"/>
    <mergeCell ref="G205:G206"/>
    <mergeCell ref="H205:H206"/>
    <mergeCell ref="I205:I206"/>
    <mergeCell ref="J205:J206"/>
    <mergeCell ref="L205:L206"/>
    <mergeCell ref="M205:M206"/>
    <mergeCell ref="A3:K3"/>
    <mergeCell ref="A1:L1"/>
    <mergeCell ref="L138:L139"/>
    <mergeCell ref="G138:G139"/>
    <mergeCell ref="H138:H139"/>
    <mergeCell ref="I138:I139"/>
    <mergeCell ref="J138:J139"/>
    <mergeCell ref="K138:K139"/>
    <mergeCell ref="A137:M137"/>
    <mergeCell ref="G4:G5"/>
    <mergeCell ref="K71:K72"/>
    <mergeCell ref="A4:F4"/>
    <mergeCell ref="I4:I5"/>
    <mergeCell ref="J4:J5"/>
    <mergeCell ref="K4:K5"/>
    <mergeCell ref="A204:N204"/>
    <mergeCell ref="L71:L72"/>
    <mergeCell ref="G71:G72"/>
    <mergeCell ref="H71:H72"/>
    <mergeCell ref="H4:H5"/>
    <mergeCell ref="I71:I72"/>
    <mergeCell ref="J71:J72"/>
    <mergeCell ref="M138:M139"/>
    <mergeCell ref="A71:F71"/>
    <mergeCell ref="A138:F138"/>
    <mergeCell ref="A70:L70"/>
  </mergeCell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N269"/>
  <sheetViews>
    <sheetView workbookViewId="0">
      <pane ySplit="1" topLeftCell="A255" activePane="bottomLeft" state="frozen"/>
      <selection pane="bottomLeft" activeCell="A207" sqref="A207:N269"/>
    </sheetView>
  </sheetViews>
  <sheetFormatPr defaultColWidth="9.140625" defaultRowHeight="12.75"/>
  <cols>
    <col min="1" max="6" width="5.7109375" style="1" customWidth="1"/>
    <col min="7" max="7" width="30.7109375" style="1" customWidth="1"/>
    <col min="8" max="14" width="9.140625" style="1" customWidth="1"/>
    <col min="15" max="16384" width="9.140625" style="1"/>
  </cols>
  <sheetData>
    <row r="1" spans="1:12" ht="15.75">
      <c r="A1" s="97" t="s">
        <v>78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20.100000000000001" customHeight="1">
      <c r="A3" s="107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2" ht="38.25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6" t="s">
        <v>1</v>
      </c>
      <c r="I4" s="76" t="s">
        <v>2</v>
      </c>
      <c r="J4" s="76" t="s">
        <v>3</v>
      </c>
      <c r="K4" s="76" t="s">
        <v>4</v>
      </c>
    </row>
    <row r="5" spans="1:12" ht="20.100000000000001" customHeight="1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7"/>
      <c r="I5" s="77"/>
      <c r="J5" s="77"/>
      <c r="K5" s="77"/>
    </row>
    <row r="6" spans="1:12">
      <c r="A6" s="3">
        <v>14</v>
      </c>
      <c r="B6" s="3">
        <v>30</v>
      </c>
      <c r="C6" s="3">
        <v>33</v>
      </c>
      <c r="D6" s="3">
        <v>45</v>
      </c>
      <c r="E6" s="3">
        <v>36</v>
      </c>
      <c r="F6" s="3">
        <v>1</v>
      </c>
      <c r="G6" s="4" t="s">
        <v>204</v>
      </c>
      <c r="H6" s="5">
        <v>0.50137165146855844</v>
      </c>
      <c r="I6" s="5">
        <v>0.5076841662931566</v>
      </c>
      <c r="J6" s="5">
        <v>0.77941176470588236</v>
      </c>
      <c r="K6" s="6">
        <v>0.59615586082253247</v>
      </c>
    </row>
    <row r="7" spans="1:12">
      <c r="A7" s="3">
        <v>46</v>
      </c>
      <c r="B7" s="3">
        <v>43</v>
      </c>
      <c r="C7" s="3">
        <v>30</v>
      </c>
      <c r="D7" s="3">
        <v>12</v>
      </c>
      <c r="E7" s="3">
        <v>8</v>
      </c>
      <c r="F7" s="3">
        <v>2</v>
      </c>
      <c r="G7" s="4" t="s">
        <v>219</v>
      </c>
      <c r="H7" s="5">
        <v>0.55803015672354184</v>
      </c>
      <c r="I7" s="5">
        <v>0.80417820523183681</v>
      </c>
      <c r="J7" s="5">
        <v>0.39013761467889907</v>
      </c>
      <c r="K7" s="6">
        <v>0.5841153255447592</v>
      </c>
    </row>
    <row r="8" spans="1:12">
      <c r="A8" s="3">
        <v>7</v>
      </c>
      <c r="B8" s="3">
        <v>12</v>
      </c>
      <c r="C8" s="3">
        <v>17</v>
      </c>
      <c r="D8" s="3">
        <v>38</v>
      </c>
      <c r="E8" s="3">
        <v>42</v>
      </c>
      <c r="F8" s="3">
        <v>3</v>
      </c>
      <c r="G8" s="4" t="s">
        <v>230</v>
      </c>
      <c r="H8" s="5">
        <v>0.48758118717937454</v>
      </c>
      <c r="I8" s="5">
        <v>0.6188862450170638</v>
      </c>
      <c r="J8" s="5">
        <v>0.64029882154882156</v>
      </c>
      <c r="K8" s="6">
        <v>0.58225541791508661</v>
      </c>
    </row>
    <row r="9" spans="1:12">
      <c r="A9" s="3">
        <v>40</v>
      </c>
      <c r="B9" s="3">
        <v>62</v>
      </c>
      <c r="C9" s="3">
        <v>46</v>
      </c>
      <c r="D9" s="3">
        <v>18</v>
      </c>
      <c r="E9" s="3">
        <v>14</v>
      </c>
      <c r="F9" s="3">
        <v>4</v>
      </c>
      <c r="G9" s="4" t="s">
        <v>211</v>
      </c>
      <c r="H9" s="5">
        <v>0.58987952027656576</v>
      </c>
      <c r="I9" s="5">
        <v>0.72119052409883011</v>
      </c>
      <c r="J9" s="5">
        <v>0.40985202492211842</v>
      </c>
      <c r="K9" s="6">
        <v>0.57364068976583804</v>
      </c>
    </row>
    <row r="10" spans="1:12">
      <c r="A10" s="3">
        <v>42</v>
      </c>
      <c r="B10" s="3">
        <v>48</v>
      </c>
      <c r="C10" s="3">
        <v>58</v>
      </c>
      <c r="D10" s="3">
        <v>57</v>
      </c>
      <c r="E10" s="3">
        <v>52</v>
      </c>
      <c r="F10" s="3">
        <v>5</v>
      </c>
      <c r="G10" s="4" t="s">
        <v>188</v>
      </c>
      <c r="H10" s="5">
        <v>0.61923161379683123</v>
      </c>
      <c r="I10" s="5">
        <v>0.6091537910875261</v>
      </c>
      <c r="J10" s="5">
        <v>0.49051816239316243</v>
      </c>
      <c r="K10" s="6">
        <v>0.57296785575917331</v>
      </c>
    </row>
    <row r="11" spans="1:12">
      <c r="A11" s="3">
        <v>23</v>
      </c>
      <c r="B11" s="3">
        <v>4</v>
      </c>
      <c r="C11" s="3">
        <v>8</v>
      </c>
      <c r="D11" s="3">
        <v>4</v>
      </c>
      <c r="E11" s="3">
        <v>3</v>
      </c>
      <c r="F11" s="3">
        <v>6</v>
      </c>
      <c r="G11" s="4" t="s">
        <v>199</v>
      </c>
      <c r="H11" s="5">
        <v>0.5772511092498992</v>
      </c>
      <c r="I11" s="5">
        <v>0.60463060584261141</v>
      </c>
      <c r="J11" s="5">
        <v>0.53175675675675682</v>
      </c>
      <c r="K11" s="6">
        <v>0.57121282394975592</v>
      </c>
    </row>
    <row r="12" spans="1:12">
      <c r="A12" s="3">
        <v>33</v>
      </c>
      <c r="B12" s="3">
        <v>21</v>
      </c>
      <c r="C12" s="3">
        <v>21</v>
      </c>
      <c r="D12" s="3">
        <v>16</v>
      </c>
      <c r="E12" s="3">
        <v>2</v>
      </c>
      <c r="F12" s="3">
        <v>7</v>
      </c>
      <c r="G12" s="4" t="s">
        <v>210</v>
      </c>
      <c r="H12" s="5">
        <v>0.64576223345282835</v>
      </c>
      <c r="I12" s="5">
        <v>0.50560437207323239</v>
      </c>
      <c r="J12" s="5">
        <v>0.51620370370370361</v>
      </c>
      <c r="K12" s="6">
        <v>0.55585676974325482</v>
      </c>
    </row>
    <row r="13" spans="1:12">
      <c r="A13" s="3">
        <v>31</v>
      </c>
      <c r="B13" s="3">
        <v>58</v>
      </c>
      <c r="C13" s="3">
        <v>35</v>
      </c>
      <c r="D13" s="3">
        <v>14</v>
      </c>
      <c r="E13" s="3">
        <v>17</v>
      </c>
      <c r="F13" s="3">
        <v>8</v>
      </c>
      <c r="G13" s="4" t="s">
        <v>209</v>
      </c>
      <c r="H13" s="5">
        <v>0.65231066480780187</v>
      </c>
      <c r="I13" s="5">
        <v>0.54341371209509737</v>
      </c>
      <c r="J13" s="5">
        <v>0.44612068965517238</v>
      </c>
      <c r="K13" s="6">
        <v>0.54728168885269057</v>
      </c>
    </row>
    <row r="14" spans="1:12">
      <c r="A14" s="3">
        <v>18</v>
      </c>
      <c r="B14" s="3">
        <v>19</v>
      </c>
      <c r="C14" s="3">
        <v>10</v>
      </c>
      <c r="D14" s="3">
        <v>19</v>
      </c>
      <c r="E14" s="3">
        <v>18</v>
      </c>
      <c r="F14" s="3">
        <v>9</v>
      </c>
      <c r="G14" s="4" t="s">
        <v>306</v>
      </c>
      <c r="H14" s="5">
        <v>0.66874722965656153</v>
      </c>
      <c r="I14" s="5">
        <v>0.63108585691435848</v>
      </c>
      <c r="J14" s="5">
        <v>0.32494918699186992</v>
      </c>
      <c r="K14" s="6">
        <v>0.5415940911875966</v>
      </c>
    </row>
    <row r="15" spans="1:12">
      <c r="A15" s="3">
        <v>12</v>
      </c>
      <c r="B15" s="3">
        <v>32</v>
      </c>
      <c r="C15" s="3">
        <v>53</v>
      </c>
      <c r="D15" s="3">
        <v>44</v>
      </c>
      <c r="E15" s="3">
        <v>29</v>
      </c>
      <c r="F15" s="3">
        <v>10</v>
      </c>
      <c r="G15" s="4" t="s">
        <v>220</v>
      </c>
      <c r="H15" s="5">
        <v>0.82823118377785898</v>
      </c>
      <c r="I15" s="5">
        <v>0.50164218328109256</v>
      </c>
      <c r="J15" s="5">
        <v>0.24948937908496735</v>
      </c>
      <c r="K15" s="6">
        <v>0.52645424871463964</v>
      </c>
    </row>
    <row r="16" spans="1:12">
      <c r="A16" s="3" t="s">
        <v>157</v>
      </c>
      <c r="B16" s="3">
        <v>54</v>
      </c>
      <c r="C16" s="3">
        <v>44</v>
      </c>
      <c r="D16" s="3">
        <v>27</v>
      </c>
      <c r="E16" s="3">
        <v>15</v>
      </c>
      <c r="F16" s="3">
        <v>11</v>
      </c>
      <c r="G16" s="4" t="s">
        <v>228</v>
      </c>
      <c r="H16" s="5">
        <v>0.57037655972497592</v>
      </c>
      <c r="I16" s="5">
        <v>0.60438442859848152</v>
      </c>
      <c r="J16" s="5">
        <v>0.38549233252623077</v>
      </c>
      <c r="K16" s="6">
        <v>0.52008444028322931</v>
      </c>
    </row>
    <row r="17" spans="1:11">
      <c r="A17" s="3">
        <v>5</v>
      </c>
      <c r="B17" s="3">
        <v>39</v>
      </c>
      <c r="C17" s="3">
        <v>42</v>
      </c>
      <c r="D17" s="3">
        <v>50</v>
      </c>
      <c r="E17" s="3">
        <v>56</v>
      </c>
      <c r="F17" s="3">
        <v>12</v>
      </c>
      <c r="G17" s="4" t="s">
        <v>227</v>
      </c>
      <c r="H17" s="5">
        <v>0.49219134043864732</v>
      </c>
      <c r="I17" s="5">
        <v>0.57009117252401442</v>
      </c>
      <c r="J17" s="5">
        <v>0.47907366071428575</v>
      </c>
      <c r="K17" s="6">
        <v>0.51378539122564926</v>
      </c>
    </row>
    <row r="18" spans="1:11">
      <c r="A18" s="3">
        <v>8</v>
      </c>
      <c r="B18" s="3">
        <v>28</v>
      </c>
      <c r="C18" s="3">
        <v>25</v>
      </c>
      <c r="D18" s="3">
        <v>47</v>
      </c>
      <c r="E18" s="3">
        <v>21</v>
      </c>
      <c r="F18" s="3">
        <v>13</v>
      </c>
      <c r="G18" s="4" t="s">
        <v>192</v>
      </c>
      <c r="H18" s="5">
        <v>0.63786371155570165</v>
      </c>
      <c r="I18" s="5">
        <v>0.59110822236348315</v>
      </c>
      <c r="J18" s="5">
        <v>0.28923160173160173</v>
      </c>
      <c r="K18" s="6">
        <v>0.50606784521692882</v>
      </c>
    </row>
    <row r="19" spans="1:11">
      <c r="A19" s="3">
        <v>15</v>
      </c>
      <c r="B19" s="3">
        <v>11</v>
      </c>
      <c r="C19" s="3">
        <v>14</v>
      </c>
      <c r="D19" s="3">
        <v>22</v>
      </c>
      <c r="E19" s="3">
        <v>37</v>
      </c>
      <c r="F19" s="3">
        <v>14</v>
      </c>
      <c r="G19" s="4" t="s">
        <v>237</v>
      </c>
      <c r="H19" s="5">
        <v>0.53604382448126997</v>
      </c>
      <c r="I19" s="5">
        <v>0.62344507174330477</v>
      </c>
      <c r="J19" s="5">
        <v>0.34291331994645247</v>
      </c>
      <c r="K19" s="6">
        <v>0.5008007387236757</v>
      </c>
    </row>
    <row r="20" spans="1:11">
      <c r="A20" s="3">
        <v>13</v>
      </c>
      <c r="B20" s="3">
        <v>10</v>
      </c>
      <c r="C20" s="3">
        <v>9</v>
      </c>
      <c r="D20" s="3">
        <v>3</v>
      </c>
      <c r="E20" s="3">
        <v>5</v>
      </c>
      <c r="F20" s="3">
        <v>15</v>
      </c>
      <c r="G20" s="4" t="s">
        <v>221</v>
      </c>
      <c r="H20" s="5">
        <v>0.5766517440945359</v>
      </c>
      <c r="I20" s="5">
        <v>0.63406071255105023</v>
      </c>
      <c r="J20" s="5">
        <v>0.28618421052631576</v>
      </c>
      <c r="K20" s="6">
        <v>0.49896555572396734</v>
      </c>
    </row>
    <row r="21" spans="1:11">
      <c r="A21" s="3">
        <v>29</v>
      </c>
      <c r="B21" s="3">
        <v>23</v>
      </c>
      <c r="C21" s="3">
        <v>12</v>
      </c>
      <c r="D21" s="3">
        <v>13</v>
      </c>
      <c r="E21" s="3">
        <v>23</v>
      </c>
      <c r="F21" s="3">
        <v>16</v>
      </c>
      <c r="G21" s="4" t="s">
        <v>196</v>
      </c>
      <c r="H21" s="5">
        <v>0.56829217194124027</v>
      </c>
      <c r="I21" s="5">
        <v>0.59479295395415677</v>
      </c>
      <c r="J21" s="5">
        <v>0.33354591836734687</v>
      </c>
      <c r="K21" s="6">
        <v>0.49887701475424789</v>
      </c>
    </row>
    <row r="22" spans="1:11">
      <c r="A22" s="3">
        <v>10</v>
      </c>
      <c r="B22" s="3">
        <v>20</v>
      </c>
      <c r="C22" s="3">
        <v>31</v>
      </c>
      <c r="D22" s="3">
        <v>21</v>
      </c>
      <c r="E22" s="3">
        <v>11</v>
      </c>
      <c r="F22" s="3">
        <v>17</v>
      </c>
      <c r="G22" s="4" t="s">
        <v>243</v>
      </c>
      <c r="H22" s="5">
        <v>0.58375553855232498</v>
      </c>
      <c r="I22" s="5">
        <v>0.53068700526636792</v>
      </c>
      <c r="J22" s="5">
        <v>0.37345008051529799</v>
      </c>
      <c r="K22" s="6">
        <v>0.4959642081113303</v>
      </c>
    </row>
    <row r="23" spans="1:11">
      <c r="A23" s="3">
        <v>30</v>
      </c>
      <c r="B23" s="3">
        <v>41</v>
      </c>
      <c r="C23" s="3">
        <v>7</v>
      </c>
      <c r="D23" s="3">
        <v>1</v>
      </c>
      <c r="E23" s="3">
        <v>4</v>
      </c>
      <c r="F23" s="3">
        <v>18</v>
      </c>
      <c r="G23" s="4" t="s">
        <v>190</v>
      </c>
      <c r="H23" s="5">
        <v>0.51350502591586156</v>
      </c>
      <c r="I23" s="5">
        <v>0.64383329656728727</v>
      </c>
      <c r="J23" s="5">
        <v>0.328125</v>
      </c>
      <c r="K23" s="6">
        <v>0.49515444082771626</v>
      </c>
    </row>
    <row r="24" spans="1:11">
      <c r="A24" s="3">
        <v>9</v>
      </c>
      <c r="B24" s="3">
        <v>14</v>
      </c>
      <c r="C24" s="3">
        <v>26</v>
      </c>
      <c r="D24" s="3">
        <v>15</v>
      </c>
      <c r="E24" s="3">
        <v>26</v>
      </c>
      <c r="F24" s="3">
        <v>19</v>
      </c>
      <c r="G24" s="4" t="s">
        <v>184</v>
      </c>
      <c r="H24" s="5">
        <v>0.55202987363171918</v>
      </c>
      <c r="I24" s="5">
        <v>0.61723157614677937</v>
      </c>
      <c r="J24" s="5">
        <v>0.31129807692307693</v>
      </c>
      <c r="K24" s="6">
        <v>0.49351984223385847</v>
      </c>
    </row>
    <row r="25" spans="1:11">
      <c r="A25" s="3">
        <v>56</v>
      </c>
      <c r="B25" s="3">
        <v>52</v>
      </c>
      <c r="C25" s="3">
        <v>43</v>
      </c>
      <c r="D25" s="3">
        <v>17</v>
      </c>
      <c r="E25" s="3">
        <v>10</v>
      </c>
      <c r="F25" s="3">
        <v>20</v>
      </c>
      <c r="G25" s="4" t="s">
        <v>203</v>
      </c>
      <c r="H25" s="5">
        <v>0.65050654058621915</v>
      </c>
      <c r="I25" s="5">
        <v>0.53486747532030043</v>
      </c>
      <c r="J25" s="5">
        <v>0.29435341789992953</v>
      </c>
      <c r="K25" s="6">
        <v>0.49324247793548298</v>
      </c>
    </row>
    <row r="26" spans="1:11">
      <c r="A26" s="3">
        <v>45</v>
      </c>
      <c r="B26" s="3">
        <v>7</v>
      </c>
      <c r="C26" s="3">
        <v>11</v>
      </c>
      <c r="D26" s="3">
        <v>6</v>
      </c>
      <c r="E26" s="3">
        <v>19</v>
      </c>
      <c r="F26" s="3">
        <v>21</v>
      </c>
      <c r="G26" s="4" t="s">
        <v>189</v>
      </c>
      <c r="H26" s="5">
        <v>0.52977180965788828</v>
      </c>
      <c r="I26" s="5">
        <v>0.61362258704654349</v>
      </c>
      <c r="J26" s="5">
        <v>0.31254109138724523</v>
      </c>
      <c r="K26" s="6">
        <v>0.48531182936389233</v>
      </c>
    </row>
    <row r="27" spans="1:11">
      <c r="A27" s="3">
        <v>17</v>
      </c>
      <c r="B27" s="3">
        <v>16</v>
      </c>
      <c r="C27" s="3">
        <v>29</v>
      </c>
      <c r="D27" s="3">
        <v>24</v>
      </c>
      <c r="E27" s="3">
        <v>40</v>
      </c>
      <c r="F27" s="3">
        <v>22</v>
      </c>
      <c r="G27" s="4" t="s">
        <v>235</v>
      </c>
      <c r="H27" s="5">
        <v>0.61682690880622171</v>
      </c>
      <c r="I27" s="5">
        <v>0.63763404332823614</v>
      </c>
      <c r="J27" s="5">
        <v>0.19156586021505376</v>
      </c>
      <c r="K27" s="6">
        <v>0.48200893744983725</v>
      </c>
    </row>
    <row r="28" spans="1:11">
      <c r="A28" s="3">
        <v>2</v>
      </c>
      <c r="B28" s="3">
        <v>1</v>
      </c>
      <c r="C28" s="3">
        <v>6</v>
      </c>
      <c r="D28" s="3">
        <v>10</v>
      </c>
      <c r="E28" s="3">
        <v>1</v>
      </c>
      <c r="F28" s="3">
        <v>23</v>
      </c>
      <c r="G28" s="4" t="s">
        <v>222</v>
      </c>
      <c r="H28" s="5">
        <v>0.58585209791477766</v>
      </c>
      <c r="I28" s="5">
        <v>0.57857517284856552</v>
      </c>
      <c r="J28" s="5">
        <v>0.28096539162112938</v>
      </c>
      <c r="K28" s="6">
        <v>0.48179755412815756</v>
      </c>
    </row>
    <row r="29" spans="1:11">
      <c r="A29" s="3">
        <v>38</v>
      </c>
      <c r="B29" s="3">
        <v>9</v>
      </c>
      <c r="C29" s="3">
        <v>5</v>
      </c>
      <c r="D29" s="3">
        <v>58</v>
      </c>
      <c r="E29" s="3">
        <v>16</v>
      </c>
      <c r="F29" s="3">
        <v>24</v>
      </c>
      <c r="G29" s="4" t="s">
        <v>224</v>
      </c>
      <c r="H29" s="5">
        <v>0.59249976002551863</v>
      </c>
      <c r="I29" s="5">
        <v>0.52911376011348721</v>
      </c>
      <c r="J29" s="5">
        <v>0.3231837606837607</v>
      </c>
      <c r="K29" s="6">
        <v>0.48159909360758885</v>
      </c>
    </row>
    <row r="30" spans="1:11">
      <c r="A30" s="3">
        <v>49</v>
      </c>
      <c r="B30" s="3">
        <v>13</v>
      </c>
      <c r="C30" s="3">
        <v>1</v>
      </c>
      <c r="D30" s="3">
        <v>2</v>
      </c>
      <c r="E30" s="3">
        <v>56</v>
      </c>
      <c r="F30" s="3">
        <v>25</v>
      </c>
      <c r="G30" s="4" t="s">
        <v>225</v>
      </c>
      <c r="H30" s="5">
        <v>0.58761384951602347</v>
      </c>
      <c r="I30" s="5">
        <v>0.50831608040275866</v>
      </c>
      <c r="J30" s="5">
        <v>0.34631410256410255</v>
      </c>
      <c r="K30" s="6">
        <v>0.48074801082762825</v>
      </c>
    </row>
    <row r="31" spans="1:11">
      <c r="A31" s="3">
        <v>22</v>
      </c>
      <c r="B31" s="3">
        <v>2</v>
      </c>
      <c r="C31" s="3">
        <v>22</v>
      </c>
      <c r="D31" s="3">
        <v>20</v>
      </c>
      <c r="E31" s="3">
        <v>22</v>
      </c>
      <c r="F31" s="3">
        <v>26</v>
      </c>
      <c r="G31" s="4" t="s">
        <v>277</v>
      </c>
      <c r="H31" s="5">
        <v>0.50724254274978919</v>
      </c>
      <c r="I31" s="5">
        <v>0.64872751308963961</v>
      </c>
      <c r="J31" s="5">
        <v>0.27938988095238099</v>
      </c>
      <c r="K31" s="6">
        <v>0.47845331226393656</v>
      </c>
    </row>
    <row r="32" spans="1:11">
      <c r="A32" s="3">
        <v>11</v>
      </c>
      <c r="B32" s="3">
        <v>8</v>
      </c>
      <c r="C32" s="3">
        <v>3</v>
      </c>
      <c r="D32" s="3">
        <v>34</v>
      </c>
      <c r="E32" s="3">
        <v>46</v>
      </c>
      <c r="F32" s="3">
        <v>27</v>
      </c>
      <c r="G32" s="4" t="s">
        <v>217</v>
      </c>
      <c r="H32" s="5">
        <v>0.56896825173380683</v>
      </c>
      <c r="I32" s="5">
        <v>0.61167175609647528</v>
      </c>
      <c r="J32" s="5">
        <v>0.2544529262086514</v>
      </c>
      <c r="K32" s="6">
        <v>0.47836431134631119</v>
      </c>
    </row>
    <row r="33" spans="1:11">
      <c r="A33" s="3">
        <v>47</v>
      </c>
      <c r="B33" s="3">
        <v>18</v>
      </c>
      <c r="C33" s="3">
        <v>13</v>
      </c>
      <c r="D33" s="3">
        <v>7</v>
      </c>
      <c r="E33" s="3">
        <v>6</v>
      </c>
      <c r="F33" s="3">
        <v>28</v>
      </c>
      <c r="G33" s="4" t="s">
        <v>208</v>
      </c>
      <c r="H33" s="5">
        <v>0.52307161437596217</v>
      </c>
      <c r="I33" s="5">
        <v>0.52586902648817446</v>
      </c>
      <c r="J33" s="5">
        <v>0.38385416666666666</v>
      </c>
      <c r="K33" s="6">
        <v>0.47759826917693443</v>
      </c>
    </row>
    <row r="34" spans="1:11">
      <c r="A34" s="3">
        <v>4</v>
      </c>
      <c r="B34" s="3">
        <v>3</v>
      </c>
      <c r="C34" s="3">
        <v>2</v>
      </c>
      <c r="D34" s="3">
        <v>11</v>
      </c>
      <c r="E34" s="3">
        <v>13</v>
      </c>
      <c r="F34" s="3">
        <v>29</v>
      </c>
      <c r="G34" s="4" t="s">
        <v>213</v>
      </c>
      <c r="H34" s="5">
        <v>0.52714158691184387</v>
      </c>
      <c r="I34" s="5">
        <v>0.52258113788163996</v>
      </c>
      <c r="J34" s="5">
        <v>0.36794077134986219</v>
      </c>
      <c r="K34" s="6">
        <v>0.47255449871444871</v>
      </c>
    </row>
    <row r="35" spans="1:11">
      <c r="A35" s="3">
        <v>1</v>
      </c>
      <c r="B35" s="3">
        <v>5</v>
      </c>
      <c r="C35" s="3">
        <v>3</v>
      </c>
      <c r="D35" s="3">
        <v>9</v>
      </c>
      <c r="E35" s="3">
        <v>9</v>
      </c>
      <c r="F35" s="3">
        <v>30</v>
      </c>
      <c r="G35" s="4" t="s">
        <v>215</v>
      </c>
      <c r="H35" s="5">
        <v>0.49809741639890071</v>
      </c>
      <c r="I35" s="5">
        <v>0.52079937443284219</v>
      </c>
      <c r="J35" s="5">
        <v>0.38875448028673837</v>
      </c>
      <c r="K35" s="6">
        <v>0.46921709037282716</v>
      </c>
    </row>
    <row r="36" spans="1:11">
      <c r="A36" s="3">
        <v>25</v>
      </c>
      <c r="B36" s="3">
        <v>49</v>
      </c>
      <c r="C36" s="3">
        <v>45</v>
      </c>
      <c r="D36" s="3">
        <v>43</v>
      </c>
      <c r="E36" s="3">
        <v>44</v>
      </c>
      <c r="F36" s="3">
        <v>31</v>
      </c>
      <c r="G36" s="4" t="s">
        <v>218</v>
      </c>
      <c r="H36" s="5">
        <v>0.34085387551759833</v>
      </c>
      <c r="I36" s="5">
        <v>0.78087625924726312</v>
      </c>
      <c r="J36" s="5">
        <v>0.26873249299719887</v>
      </c>
      <c r="K36" s="6">
        <v>0.46348754258735342</v>
      </c>
    </row>
    <row r="37" spans="1:11">
      <c r="A37" s="3">
        <v>39</v>
      </c>
      <c r="B37" s="3">
        <v>29</v>
      </c>
      <c r="C37" s="3">
        <v>20</v>
      </c>
      <c r="D37" s="3">
        <v>33</v>
      </c>
      <c r="E37" s="3">
        <v>56</v>
      </c>
      <c r="F37" s="3">
        <v>32</v>
      </c>
      <c r="G37" s="4" t="s">
        <v>206</v>
      </c>
      <c r="H37" s="5">
        <v>0.68649816507942496</v>
      </c>
      <c r="I37" s="5">
        <v>0.57504964264240432</v>
      </c>
      <c r="J37" s="5">
        <v>0.11827256944444446</v>
      </c>
      <c r="K37" s="6">
        <v>0.4599401257220912</v>
      </c>
    </row>
    <row r="38" spans="1:11">
      <c r="A38" s="3">
        <v>55</v>
      </c>
      <c r="B38" s="3">
        <v>34</v>
      </c>
      <c r="C38" s="3">
        <v>41</v>
      </c>
      <c r="D38" s="3">
        <v>40</v>
      </c>
      <c r="E38" s="3">
        <v>31</v>
      </c>
      <c r="F38" s="3">
        <v>33</v>
      </c>
      <c r="G38" s="4" t="s">
        <v>226</v>
      </c>
      <c r="H38" s="5">
        <v>0.52793543047275371</v>
      </c>
      <c r="I38" s="5">
        <v>0.5241784912774754</v>
      </c>
      <c r="J38" s="5">
        <v>0.32583907056798622</v>
      </c>
      <c r="K38" s="6">
        <v>0.45931766410607172</v>
      </c>
    </row>
    <row r="39" spans="1:11">
      <c r="A39" s="3">
        <v>20</v>
      </c>
      <c r="B39" s="3">
        <v>35</v>
      </c>
      <c r="C39" s="3">
        <v>19</v>
      </c>
      <c r="D39" s="3">
        <v>26</v>
      </c>
      <c r="E39" s="3">
        <v>56</v>
      </c>
      <c r="F39" s="3">
        <v>34</v>
      </c>
      <c r="G39" s="4" t="s">
        <v>200</v>
      </c>
      <c r="H39" s="5">
        <v>0.48291776363434979</v>
      </c>
      <c r="I39" s="5">
        <v>0.60392240134533959</v>
      </c>
      <c r="J39" s="5">
        <v>0.27916666666666667</v>
      </c>
      <c r="K39" s="6">
        <v>0.45533561054878541</v>
      </c>
    </row>
    <row r="40" spans="1:11">
      <c r="A40" s="3">
        <v>34</v>
      </c>
      <c r="B40" s="3">
        <v>50</v>
      </c>
      <c r="C40" s="3">
        <v>55</v>
      </c>
      <c r="D40" s="3">
        <v>58</v>
      </c>
      <c r="E40" s="3">
        <v>30</v>
      </c>
      <c r="F40" s="3">
        <v>35</v>
      </c>
      <c r="G40" s="4" t="s">
        <v>202</v>
      </c>
      <c r="H40" s="5">
        <v>0.50660949479279915</v>
      </c>
      <c r="I40" s="5">
        <v>0.56142888571770388</v>
      </c>
      <c r="J40" s="5">
        <v>0.29668591859185917</v>
      </c>
      <c r="K40" s="6">
        <v>0.45490809970078744</v>
      </c>
    </row>
    <row r="41" spans="1:11">
      <c r="A41" s="3">
        <v>32</v>
      </c>
      <c r="B41" s="3">
        <v>17</v>
      </c>
      <c r="C41" s="3">
        <v>27</v>
      </c>
      <c r="D41" s="3">
        <v>29</v>
      </c>
      <c r="E41" s="3">
        <v>25</v>
      </c>
      <c r="F41" s="3">
        <v>36</v>
      </c>
      <c r="G41" s="4" t="s">
        <v>241</v>
      </c>
      <c r="H41" s="5">
        <v>0.52873914562943103</v>
      </c>
      <c r="I41" s="5">
        <v>0.55631238515001069</v>
      </c>
      <c r="J41" s="5">
        <v>0.27293771043771042</v>
      </c>
      <c r="K41" s="6">
        <v>0.4526630804057174</v>
      </c>
    </row>
    <row r="42" spans="1:11">
      <c r="A42" s="3">
        <v>41</v>
      </c>
      <c r="B42" s="3">
        <v>22</v>
      </c>
      <c r="C42" s="3">
        <v>16</v>
      </c>
      <c r="D42" s="3">
        <v>25</v>
      </c>
      <c r="E42" s="3">
        <v>56</v>
      </c>
      <c r="F42" s="3">
        <v>37</v>
      </c>
      <c r="G42" s="4" t="s">
        <v>194</v>
      </c>
      <c r="H42" s="5">
        <v>0.52172527037830363</v>
      </c>
      <c r="I42" s="5">
        <v>0.54240042405150146</v>
      </c>
      <c r="J42" s="5">
        <v>0.28410766961651918</v>
      </c>
      <c r="K42" s="6">
        <v>0.44941112134877476</v>
      </c>
    </row>
    <row r="43" spans="1:11">
      <c r="A43" s="3">
        <v>19</v>
      </c>
      <c r="B43" s="3">
        <v>15</v>
      </c>
      <c r="C43" s="3">
        <v>18</v>
      </c>
      <c r="D43" s="3">
        <v>23</v>
      </c>
      <c r="E43" s="3">
        <v>32</v>
      </c>
      <c r="F43" s="3">
        <v>38</v>
      </c>
      <c r="G43" s="4" t="s">
        <v>191</v>
      </c>
      <c r="H43" s="5">
        <v>0.54451535120941275</v>
      </c>
      <c r="I43" s="5">
        <v>0.47896818087345211</v>
      </c>
      <c r="J43" s="5">
        <v>0.32232384823848242</v>
      </c>
      <c r="K43" s="6">
        <v>0.44860246010711574</v>
      </c>
    </row>
    <row r="44" spans="1:11">
      <c r="A44" s="3">
        <v>60</v>
      </c>
      <c r="B44" s="3">
        <v>38</v>
      </c>
      <c r="C44" s="3">
        <v>32</v>
      </c>
      <c r="D44" s="3">
        <v>5</v>
      </c>
      <c r="E44" s="3">
        <v>12</v>
      </c>
      <c r="F44" s="3">
        <v>39</v>
      </c>
      <c r="G44" s="4" t="s">
        <v>240</v>
      </c>
      <c r="H44" s="5">
        <v>0.5082285293304647</v>
      </c>
      <c r="I44" s="5">
        <v>0.51839795638061126</v>
      </c>
      <c r="J44" s="5">
        <v>0.31688596491228072</v>
      </c>
      <c r="K44" s="6">
        <v>0.44783748354111896</v>
      </c>
    </row>
    <row r="45" spans="1:11">
      <c r="A45" s="3">
        <v>3</v>
      </c>
      <c r="B45" s="3">
        <v>36</v>
      </c>
      <c r="C45" s="3">
        <v>23</v>
      </c>
      <c r="D45" s="3">
        <v>31</v>
      </c>
      <c r="E45" s="3">
        <v>20</v>
      </c>
      <c r="F45" s="3">
        <v>40</v>
      </c>
      <c r="G45" s="4" t="s">
        <v>205</v>
      </c>
      <c r="H45" s="5">
        <v>0.52565540762418905</v>
      </c>
      <c r="I45" s="5">
        <v>0.57092881336401646</v>
      </c>
      <c r="J45" s="5">
        <v>0.23381877022653721</v>
      </c>
      <c r="K45" s="6">
        <v>0.44346766373824759</v>
      </c>
    </row>
    <row r="46" spans="1:11">
      <c r="A46" s="3">
        <v>57</v>
      </c>
      <c r="B46" s="3">
        <v>27</v>
      </c>
      <c r="C46" s="3">
        <v>38</v>
      </c>
      <c r="D46" s="3">
        <v>39</v>
      </c>
      <c r="E46" s="3">
        <v>24</v>
      </c>
      <c r="F46" s="3">
        <v>41</v>
      </c>
      <c r="G46" s="4" t="s">
        <v>238</v>
      </c>
      <c r="H46" s="5">
        <v>0.5105990268884455</v>
      </c>
      <c r="I46" s="5">
        <v>0.49804155041430886</v>
      </c>
      <c r="J46" s="5">
        <v>0.3129560291858679</v>
      </c>
      <c r="K46" s="6">
        <v>0.44053220216287409</v>
      </c>
    </row>
    <row r="47" spans="1:11">
      <c r="A47" s="3">
        <v>36</v>
      </c>
      <c r="B47" s="3">
        <v>55</v>
      </c>
      <c r="C47" s="3">
        <v>56</v>
      </c>
      <c r="D47" s="3">
        <v>51</v>
      </c>
      <c r="E47" s="3">
        <v>49</v>
      </c>
      <c r="F47" s="3">
        <v>42</v>
      </c>
      <c r="G47" s="4" t="s">
        <v>239</v>
      </c>
      <c r="H47" s="5">
        <v>0.46038719231654013</v>
      </c>
      <c r="I47" s="5">
        <v>0.5715984143166204</v>
      </c>
      <c r="J47" s="5">
        <v>0.26406250000000003</v>
      </c>
      <c r="K47" s="6">
        <v>0.43201603554438689</v>
      </c>
    </row>
    <row r="48" spans="1:11">
      <c r="A48" s="3">
        <v>59</v>
      </c>
      <c r="B48" s="3">
        <v>6</v>
      </c>
      <c r="C48" s="3">
        <v>62</v>
      </c>
      <c r="D48" s="3">
        <v>8</v>
      </c>
      <c r="E48" s="3">
        <v>7</v>
      </c>
      <c r="F48" s="3">
        <v>43</v>
      </c>
      <c r="G48" s="4" t="s">
        <v>197</v>
      </c>
      <c r="H48" s="5">
        <v>0.48100504022702972</v>
      </c>
      <c r="I48" s="5">
        <v>0.51605464629505104</v>
      </c>
      <c r="J48" s="5">
        <v>0.2959104938271605</v>
      </c>
      <c r="K48" s="6">
        <v>0.43099006011641378</v>
      </c>
    </row>
    <row r="49" spans="1:11">
      <c r="A49" s="3">
        <v>51</v>
      </c>
      <c r="B49" s="3">
        <v>31</v>
      </c>
      <c r="C49" s="3">
        <v>36</v>
      </c>
      <c r="D49" s="3">
        <v>42</v>
      </c>
      <c r="E49" s="3">
        <v>35</v>
      </c>
      <c r="F49" s="3">
        <v>44</v>
      </c>
      <c r="G49" s="4" t="s">
        <v>185</v>
      </c>
      <c r="H49" s="5">
        <v>0.53435033010426014</v>
      </c>
      <c r="I49" s="5">
        <v>0.50552771525118811</v>
      </c>
      <c r="J49" s="5">
        <v>0.24862702960840496</v>
      </c>
      <c r="K49" s="6">
        <v>0.42950169165461771</v>
      </c>
    </row>
    <row r="50" spans="1:11">
      <c r="A50" s="3">
        <v>35</v>
      </c>
      <c r="B50" s="3">
        <v>44</v>
      </c>
      <c r="C50" s="3">
        <v>59</v>
      </c>
      <c r="D50" s="3">
        <v>48</v>
      </c>
      <c r="E50" s="3">
        <v>56</v>
      </c>
      <c r="F50" s="3">
        <v>45</v>
      </c>
      <c r="G50" s="4" t="s">
        <v>242</v>
      </c>
      <c r="H50" s="5">
        <v>0.54437668482760193</v>
      </c>
      <c r="I50" s="5">
        <v>0.4728272379073985</v>
      </c>
      <c r="J50" s="5">
        <v>0.25946969696969696</v>
      </c>
      <c r="K50" s="6">
        <v>0.42555787323489919</v>
      </c>
    </row>
    <row r="51" spans="1:11">
      <c r="A51" s="3">
        <v>54</v>
      </c>
      <c r="B51" s="3">
        <v>61</v>
      </c>
      <c r="C51" s="3">
        <v>61</v>
      </c>
      <c r="D51" s="3">
        <v>52</v>
      </c>
      <c r="E51" s="3">
        <v>39</v>
      </c>
      <c r="F51" s="3">
        <v>46</v>
      </c>
      <c r="G51" s="4" t="s">
        <v>232</v>
      </c>
      <c r="H51" s="5">
        <v>0.4954836226575357</v>
      </c>
      <c r="I51" s="5">
        <v>0.58180916456353149</v>
      </c>
      <c r="J51" s="5">
        <v>0.19850427350427349</v>
      </c>
      <c r="K51" s="6">
        <v>0.42526568690844685</v>
      </c>
    </row>
    <row r="52" spans="1:11">
      <c r="A52" s="3">
        <v>26</v>
      </c>
      <c r="B52" s="3">
        <v>45</v>
      </c>
      <c r="C52" s="3">
        <v>47</v>
      </c>
      <c r="D52" s="3">
        <v>46</v>
      </c>
      <c r="E52" s="3">
        <v>45</v>
      </c>
      <c r="F52" s="3">
        <v>47</v>
      </c>
      <c r="G52" s="4" t="s">
        <v>234</v>
      </c>
      <c r="H52" s="5">
        <v>0.50862396345540029</v>
      </c>
      <c r="I52" s="5">
        <v>0.48153875671082158</v>
      </c>
      <c r="J52" s="5">
        <v>0.26549272486772485</v>
      </c>
      <c r="K52" s="6">
        <v>0.41855181501131561</v>
      </c>
    </row>
    <row r="53" spans="1:11">
      <c r="A53" s="3">
        <v>44</v>
      </c>
      <c r="B53" s="3">
        <v>42</v>
      </c>
      <c r="C53" s="3">
        <v>39</v>
      </c>
      <c r="D53" s="3">
        <v>28</v>
      </c>
      <c r="E53" s="3">
        <v>43</v>
      </c>
      <c r="F53" s="3">
        <v>48</v>
      </c>
      <c r="G53" s="4" t="s">
        <v>236</v>
      </c>
      <c r="H53" s="5">
        <v>0.49976310082248965</v>
      </c>
      <c r="I53" s="5">
        <v>0.50899275802215826</v>
      </c>
      <c r="J53" s="5">
        <v>0.235054347826087</v>
      </c>
      <c r="K53" s="6">
        <v>0.41460340222357828</v>
      </c>
    </row>
    <row r="54" spans="1:11">
      <c r="A54" s="3">
        <v>6</v>
      </c>
      <c r="B54" s="3">
        <v>26</v>
      </c>
      <c r="C54" s="3">
        <v>49</v>
      </c>
      <c r="D54" s="3">
        <v>41</v>
      </c>
      <c r="E54" s="3">
        <v>38</v>
      </c>
      <c r="F54" s="3">
        <v>49</v>
      </c>
      <c r="G54" s="4" t="s">
        <v>223</v>
      </c>
      <c r="H54" s="5">
        <v>0.45629979693700395</v>
      </c>
      <c r="I54" s="5">
        <v>0.47935466709391295</v>
      </c>
      <c r="J54" s="5">
        <v>0.29712301587301587</v>
      </c>
      <c r="K54" s="6">
        <v>0.41092582663464428</v>
      </c>
    </row>
    <row r="55" spans="1:11">
      <c r="A55" s="3">
        <v>21</v>
      </c>
      <c r="B55" s="3">
        <v>33</v>
      </c>
      <c r="C55" s="3">
        <v>34</v>
      </c>
      <c r="D55" s="3">
        <v>37</v>
      </c>
      <c r="E55" s="3">
        <v>50</v>
      </c>
      <c r="F55" s="3">
        <v>50</v>
      </c>
      <c r="G55" s="4" t="s">
        <v>195</v>
      </c>
      <c r="H55" s="5">
        <v>0.42271669513763155</v>
      </c>
      <c r="I55" s="5">
        <v>0.58044691971981643</v>
      </c>
      <c r="J55" s="5">
        <v>0.22098515519568152</v>
      </c>
      <c r="K55" s="6">
        <v>0.40804959001770974</v>
      </c>
    </row>
    <row r="56" spans="1:11">
      <c r="A56" s="3">
        <v>28</v>
      </c>
      <c r="B56" s="3">
        <v>47</v>
      </c>
      <c r="C56" s="3">
        <v>50</v>
      </c>
      <c r="D56" s="3">
        <v>54</v>
      </c>
      <c r="E56" s="3">
        <v>33</v>
      </c>
      <c r="F56" s="3">
        <v>51</v>
      </c>
      <c r="G56" s="4" t="s">
        <v>201</v>
      </c>
      <c r="H56" s="5">
        <v>0.51083134593041035</v>
      </c>
      <c r="I56" s="5">
        <v>0.46796629777656007</v>
      </c>
      <c r="J56" s="5">
        <v>0.20279535864978904</v>
      </c>
      <c r="K56" s="6">
        <v>0.39386433411891986</v>
      </c>
    </row>
    <row r="57" spans="1:11">
      <c r="A57" s="3">
        <v>24</v>
      </c>
      <c r="B57" s="3">
        <v>60</v>
      </c>
      <c r="C57" s="3">
        <v>52</v>
      </c>
      <c r="D57" s="3">
        <v>49</v>
      </c>
      <c r="E57" s="3">
        <v>48</v>
      </c>
      <c r="F57" s="3">
        <v>52</v>
      </c>
      <c r="G57" s="4" t="s">
        <v>186</v>
      </c>
      <c r="H57" s="5">
        <v>0.42633372337230319</v>
      </c>
      <c r="I57" s="5">
        <v>0.48545496578553465</v>
      </c>
      <c r="J57" s="5">
        <v>0.24491626794258373</v>
      </c>
      <c r="K57" s="6">
        <v>0.38556831903347383</v>
      </c>
    </row>
    <row r="58" spans="1:11">
      <c r="A58" s="3">
        <v>58</v>
      </c>
      <c r="B58" s="3">
        <v>56</v>
      </c>
      <c r="C58" s="3">
        <v>54</v>
      </c>
      <c r="D58" s="3">
        <v>55</v>
      </c>
      <c r="E58" s="3">
        <v>54</v>
      </c>
      <c r="F58" s="3">
        <v>53</v>
      </c>
      <c r="G58" s="4" t="s">
        <v>193</v>
      </c>
      <c r="H58" s="5">
        <v>0.45149678116677222</v>
      </c>
      <c r="I58" s="5">
        <v>0.47193429318001323</v>
      </c>
      <c r="J58" s="5">
        <v>0.22014604810996566</v>
      </c>
      <c r="K58" s="6">
        <v>0.38119237415225043</v>
      </c>
    </row>
    <row r="59" spans="1:11">
      <c r="A59" s="3">
        <v>37</v>
      </c>
      <c r="B59" s="3">
        <v>37</v>
      </c>
      <c r="C59" s="3">
        <v>60</v>
      </c>
      <c r="D59" s="3">
        <v>58</v>
      </c>
      <c r="E59" s="3">
        <v>51</v>
      </c>
      <c r="F59" s="3">
        <v>54</v>
      </c>
      <c r="G59" s="4" t="s">
        <v>207</v>
      </c>
      <c r="H59" s="5">
        <v>0.34224990248147147</v>
      </c>
      <c r="I59" s="5">
        <v>0.42026625355590247</v>
      </c>
      <c r="J59" s="5">
        <v>0.3734148550724638</v>
      </c>
      <c r="K59" s="6">
        <v>0.37864367036994589</v>
      </c>
    </row>
    <row r="60" spans="1:11">
      <c r="A60" s="3">
        <v>52</v>
      </c>
      <c r="B60" s="3">
        <v>53</v>
      </c>
      <c r="C60" s="3">
        <v>51</v>
      </c>
      <c r="D60" s="3">
        <v>56</v>
      </c>
      <c r="E60" s="3">
        <v>53</v>
      </c>
      <c r="F60" s="3">
        <v>55</v>
      </c>
      <c r="G60" s="4" t="s">
        <v>212</v>
      </c>
      <c r="H60" s="5">
        <v>0.52255365661069741</v>
      </c>
      <c r="I60" s="5">
        <v>0.33610795611073163</v>
      </c>
      <c r="J60" s="5">
        <v>0.25818965517241382</v>
      </c>
      <c r="K60" s="6">
        <v>0.37228375596461433</v>
      </c>
    </row>
    <row r="61" spans="1:11">
      <c r="A61" s="3">
        <v>27</v>
      </c>
      <c r="B61" s="3">
        <v>24</v>
      </c>
      <c r="C61" s="3">
        <v>28</v>
      </c>
      <c r="D61" s="3">
        <v>35</v>
      </c>
      <c r="E61" s="3">
        <v>47</v>
      </c>
      <c r="F61" s="3">
        <v>56</v>
      </c>
      <c r="G61" s="4" t="s">
        <v>198</v>
      </c>
      <c r="H61" s="5">
        <v>0.45961444453292277</v>
      </c>
      <c r="I61" s="5">
        <v>0.44643291661413731</v>
      </c>
      <c r="J61" s="5">
        <v>0.15538194444444445</v>
      </c>
      <c r="K61" s="6">
        <v>0.3538097685305015</v>
      </c>
    </row>
    <row r="62" spans="1:11">
      <c r="A62" s="3">
        <v>50</v>
      </c>
      <c r="B62" s="3">
        <v>25</v>
      </c>
      <c r="C62" s="3">
        <v>15</v>
      </c>
      <c r="D62" s="3">
        <v>58</v>
      </c>
      <c r="E62" s="3">
        <v>55</v>
      </c>
      <c r="F62" s="3">
        <v>57</v>
      </c>
      <c r="G62" s="4" t="s">
        <v>231</v>
      </c>
      <c r="H62" s="5">
        <v>0.47116178291089955</v>
      </c>
      <c r="I62" s="5">
        <v>0.42142630298020212</v>
      </c>
      <c r="J62" s="5">
        <v>0.15671091445427729</v>
      </c>
      <c r="K62" s="6">
        <v>0.3497663334484597</v>
      </c>
    </row>
    <row r="63" spans="1:11">
      <c r="A63" s="3">
        <v>43</v>
      </c>
      <c r="B63" s="3">
        <v>59</v>
      </c>
      <c r="C63" s="3">
        <v>24</v>
      </c>
      <c r="D63" s="3">
        <v>30</v>
      </c>
      <c r="E63" s="3">
        <v>27</v>
      </c>
      <c r="F63" s="3">
        <v>58</v>
      </c>
      <c r="G63" s="4" t="s">
        <v>183</v>
      </c>
      <c r="H63" s="5">
        <v>0.46168433170816342</v>
      </c>
      <c r="I63" s="5">
        <v>0.3420077997923156</v>
      </c>
      <c r="J63" s="5">
        <v>0.22978284557907847</v>
      </c>
      <c r="K63" s="6">
        <v>0.34449165902651918</v>
      </c>
    </row>
    <row r="64" spans="1:11">
      <c r="A64" s="3" t="s">
        <v>157</v>
      </c>
      <c r="B64" s="3">
        <v>46</v>
      </c>
      <c r="C64" s="3">
        <v>48</v>
      </c>
      <c r="D64" s="3">
        <v>53</v>
      </c>
      <c r="E64" s="3">
        <v>41</v>
      </c>
      <c r="F64" s="3">
        <v>59</v>
      </c>
      <c r="G64" s="4" t="s">
        <v>214</v>
      </c>
      <c r="H64" s="5">
        <v>0.27851583467525498</v>
      </c>
      <c r="I64" s="5">
        <v>0.42716979975282798</v>
      </c>
      <c r="J64" s="5">
        <v>0.25291149068322982</v>
      </c>
      <c r="K64" s="6">
        <v>0.31953237503710424</v>
      </c>
    </row>
    <row r="65" spans="1:12">
      <c r="A65" s="3">
        <v>48</v>
      </c>
      <c r="B65" s="3">
        <v>51</v>
      </c>
      <c r="C65" s="3">
        <v>37</v>
      </c>
      <c r="D65" s="3">
        <v>32</v>
      </c>
      <c r="E65" s="3">
        <v>28</v>
      </c>
      <c r="F65" s="3">
        <v>60</v>
      </c>
      <c r="G65" s="4" t="s">
        <v>229</v>
      </c>
      <c r="H65" s="5">
        <v>0.25305053115130632</v>
      </c>
      <c r="I65" s="5">
        <v>0.46713134007097035</v>
      </c>
      <c r="J65" s="5">
        <v>0.20801033591731266</v>
      </c>
      <c r="K65" s="6">
        <v>0.30939740237986313</v>
      </c>
    </row>
    <row r="66" spans="1:12">
      <c r="A66" s="3">
        <v>61</v>
      </c>
      <c r="B66" s="3">
        <v>40</v>
      </c>
      <c r="C66" s="3">
        <v>40</v>
      </c>
      <c r="D66" s="3">
        <v>36</v>
      </c>
      <c r="E66" s="3">
        <v>34</v>
      </c>
      <c r="F66" s="3">
        <v>61</v>
      </c>
      <c r="G66" s="4" t="s">
        <v>187</v>
      </c>
      <c r="H66" s="5">
        <v>0.25664166275980621</v>
      </c>
      <c r="I66" s="5">
        <v>0.4222976056115601</v>
      </c>
      <c r="J66" s="5">
        <v>8.0872011251758094E-2</v>
      </c>
      <c r="K66" s="6">
        <v>0.25327042654104148</v>
      </c>
    </row>
    <row r="67" spans="1:12">
      <c r="A67" s="3">
        <v>16</v>
      </c>
      <c r="B67" s="3">
        <v>63</v>
      </c>
      <c r="C67" s="3">
        <v>62</v>
      </c>
      <c r="D67" s="3">
        <v>58</v>
      </c>
      <c r="E67" s="3">
        <v>56</v>
      </c>
      <c r="F67" s="3">
        <v>62</v>
      </c>
      <c r="G67" s="4" t="s">
        <v>216</v>
      </c>
      <c r="H67" s="5">
        <v>0</v>
      </c>
      <c r="I67" s="5">
        <v>0</v>
      </c>
      <c r="J67" s="5">
        <v>0</v>
      </c>
      <c r="K67" s="6">
        <v>0</v>
      </c>
    </row>
    <row r="68" spans="1:12">
      <c r="A68" s="3">
        <v>53</v>
      </c>
      <c r="B68" s="3">
        <v>57</v>
      </c>
      <c r="C68" s="3">
        <v>57</v>
      </c>
      <c r="D68" s="3">
        <v>58</v>
      </c>
      <c r="E68" s="3">
        <v>56</v>
      </c>
      <c r="F68" s="3">
        <v>62</v>
      </c>
      <c r="G68" s="4" t="s">
        <v>233</v>
      </c>
      <c r="H68" s="5">
        <v>0</v>
      </c>
      <c r="I68" s="5">
        <v>0</v>
      </c>
      <c r="J68" s="5">
        <v>0</v>
      </c>
      <c r="K68" s="6">
        <v>0</v>
      </c>
    </row>
    <row r="70" spans="1:12" ht="15" customHeight="1">
      <c r="A70" s="126" t="s">
        <v>15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</row>
    <row r="71" spans="1:12" ht="51" customHeight="1">
      <c r="A71" s="80" t="s">
        <v>156</v>
      </c>
      <c r="B71" s="81"/>
      <c r="C71" s="81"/>
      <c r="D71" s="81"/>
      <c r="E71" s="81"/>
      <c r="F71" s="82"/>
      <c r="G71" s="91" t="s">
        <v>0</v>
      </c>
      <c r="H71" s="93" t="s">
        <v>10</v>
      </c>
      <c r="I71" s="93" t="s">
        <v>11</v>
      </c>
      <c r="J71" s="93" t="s">
        <v>286</v>
      </c>
      <c r="K71" s="93" t="s">
        <v>287</v>
      </c>
      <c r="L71" s="91" t="s">
        <v>177</v>
      </c>
    </row>
    <row r="72" spans="1:12">
      <c r="A72" s="50">
        <v>2012</v>
      </c>
      <c r="B72" s="50">
        <v>2013</v>
      </c>
      <c r="C72" s="50">
        <v>2014</v>
      </c>
      <c r="D72" s="50">
        <v>2015</v>
      </c>
      <c r="E72" s="50">
        <v>2016</v>
      </c>
      <c r="F72" s="50">
        <v>2017</v>
      </c>
      <c r="G72" s="92"/>
      <c r="H72" s="94"/>
      <c r="I72" s="94"/>
      <c r="J72" s="94"/>
      <c r="K72" s="94"/>
      <c r="L72" s="92"/>
    </row>
    <row r="73" spans="1:12" ht="15">
      <c r="A73" s="7">
        <v>4</v>
      </c>
      <c r="B73" s="7">
        <v>42</v>
      </c>
      <c r="C73" s="7">
        <v>24</v>
      </c>
      <c r="D73" s="7">
        <v>23</v>
      </c>
      <c r="E73" s="7">
        <v>2</v>
      </c>
      <c r="F73" s="7">
        <f t="shared" ref="F73:F104" si="0">RANK(L73,$L$73:$L$135)</f>
        <v>1</v>
      </c>
      <c r="G73" s="8" t="s">
        <v>220</v>
      </c>
      <c r="H73" s="58">
        <v>1.9411764705882353</v>
      </c>
      <c r="I73" s="58">
        <v>32527.058823529413</v>
      </c>
      <c r="J73" s="58">
        <v>1</v>
      </c>
      <c r="K73" s="58">
        <v>12.5</v>
      </c>
      <c r="L73" s="59">
        <v>0.82823118377785898</v>
      </c>
    </row>
    <row r="74" spans="1:12" ht="15">
      <c r="A74" s="7">
        <v>42</v>
      </c>
      <c r="B74" s="7">
        <v>30</v>
      </c>
      <c r="C74" s="7">
        <v>3</v>
      </c>
      <c r="D74" s="7">
        <v>2</v>
      </c>
      <c r="E74" s="7">
        <v>56</v>
      </c>
      <c r="F74" s="7">
        <f t="shared" si="0"/>
        <v>2</v>
      </c>
      <c r="G74" s="8" t="s">
        <v>206</v>
      </c>
      <c r="H74" s="58">
        <v>1.3125</v>
      </c>
      <c r="I74" s="58">
        <v>5208.333333333333</v>
      </c>
      <c r="J74" s="58">
        <v>1</v>
      </c>
      <c r="K74" s="58">
        <v>28</v>
      </c>
      <c r="L74" s="59">
        <v>0.68649816507942496</v>
      </c>
    </row>
    <row r="75" spans="1:12" ht="15">
      <c r="A75" s="7">
        <v>6</v>
      </c>
      <c r="B75" s="7">
        <v>46</v>
      </c>
      <c r="C75" s="7">
        <v>36</v>
      </c>
      <c r="D75" s="7">
        <v>32</v>
      </c>
      <c r="E75" s="7">
        <v>8</v>
      </c>
      <c r="F75" s="7">
        <f t="shared" si="0"/>
        <v>3</v>
      </c>
      <c r="G75" s="8" t="s">
        <v>306</v>
      </c>
      <c r="H75" s="58">
        <v>1.5853658536585367</v>
      </c>
      <c r="I75" s="58">
        <v>4745.3658536585363</v>
      </c>
      <c r="J75" s="58">
        <v>1</v>
      </c>
      <c r="K75" s="58">
        <v>23</v>
      </c>
      <c r="L75" s="59">
        <v>0.66874722965656153</v>
      </c>
    </row>
    <row r="76" spans="1:12" ht="15">
      <c r="A76" s="7">
        <v>25</v>
      </c>
      <c r="B76" s="7">
        <v>60</v>
      </c>
      <c r="C76" s="7">
        <v>25</v>
      </c>
      <c r="D76" s="7">
        <v>17</v>
      </c>
      <c r="E76" s="7">
        <v>7</v>
      </c>
      <c r="F76" s="7">
        <f t="shared" si="0"/>
        <v>4</v>
      </c>
      <c r="G76" s="8" t="s">
        <v>209</v>
      </c>
      <c r="H76" s="58">
        <v>1.5586206896551724</v>
      </c>
      <c r="I76" s="58">
        <v>6896.5517241379312</v>
      </c>
      <c r="J76" s="58">
        <v>1</v>
      </c>
      <c r="K76" s="58">
        <v>19.641592920353983</v>
      </c>
      <c r="L76" s="59">
        <v>0.65231066480780187</v>
      </c>
    </row>
    <row r="77" spans="1:12" ht="15">
      <c r="A77" s="7">
        <v>43</v>
      </c>
      <c r="B77" s="7">
        <v>44</v>
      </c>
      <c r="C77" s="7">
        <v>44</v>
      </c>
      <c r="D77" s="7">
        <v>13</v>
      </c>
      <c r="E77" s="7">
        <v>17</v>
      </c>
      <c r="F77" s="7">
        <f t="shared" si="0"/>
        <v>5</v>
      </c>
      <c r="G77" s="8" t="s">
        <v>203</v>
      </c>
      <c r="H77" s="58">
        <v>1.3992248062015504</v>
      </c>
      <c r="I77" s="58">
        <v>2170.5426356589146</v>
      </c>
      <c r="J77" s="58">
        <v>1</v>
      </c>
      <c r="K77" s="58">
        <v>25.5</v>
      </c>
      <c r="L77" s="59">
        <v>0.65050654058621915</v>
      </c>
    </row>
    <row r="78" spans="1:12" ht="15">
      <c r="A78" s="7">
        <v>52</v>
      </c>
      <c r="B78" s="7">
        <v>12</v>
      </c>
      <c r="C78" s="7">
        <v>35</v>
      </c>
      <c r="D78" s="7">
        <v>41</v>
      </c>
      <c r="E78" s="7">
        <v>6</v>
      </c>
      <c r="F78" s="7">
        <f t="shared" si="0"/>
        <v>6</v>
      </c>
      <c r="G78" s="8" t="s">
        <v>210</v>
      </c>
      <c r="H78" s="58">
        <v>1.4761904761904763</v>
      </c>
      <c r="I78" s="58">
        <v>1597.4603174603174</v>
      </c>
      <c r="J78" s="58">
        <v>1</v>
      </c>
      <c r="K78" s="58">
        <v>24.5</v>
      </c>
      <c r="L78" s="59">
        <v>0.64576223345282835</v>
      </c>
    </row>
    <row r="79" spans="1:12" ht="15">
      <c r="A79" s="7">
        <v>28</v>
      </c>
      <c r="B79" s="7">
        <v>32</v>
      </c>
      <c r="C79" s="7">
        <v>15</v>
      </c>
      <c r="D79" s="7">
        <v>18</v>
      </c>
      <c r="E79" s="7">
        <v>29</v>
      </c>
      <c r="F79" s="7">
        <f t="shared" si="0"/>
        <v>7</v>
      </c>
      <c r="G79" s="8" t="s">
        <v>192</v>
      </c>
      <c r="H79" s="58">
        <v>2.2402597402597402</v>
      </c>
      <c r="I79" s="58">
        <v>6.9155844155844157</v>
      </c>
      <c r="J79" s="58">
        <v>1</v>
      </c>
      <c r="K79" s="58">
        <v>15.434782608695652</v>
      </c>
      <c r="L79" s="59">
        <v>0.63786371155570165</v>
      </c>
    </row>
    <row r="80" spans="1:12" ht="15">
      <c r="A80" s="7">
        <v>24</v>
      </c>
      <c r="B80" s="7">
        <v>55</v>
      </c>
      <c r="C80" s="7">
        <v>56</v>
      </c>
      <c r="D80" s="7">
        <v>55</v>
      </c>
      <c r="E80" s="7">
        <v>26</v>
      </c>
      <c r="F80" s="7">
        <f t="shared" si="0"/>
        <v>8</v>
      </c>
      <c r="G80" s="8" t="s">
        <v>188</v>
      </c>
      <c r="H80" s="58">
        <v>1.7307692307692308</v>
      </c>
      <c r="I80" s="58">
        <v>5907.6923076923076</v>
      </c>
      <c r="J80" s="58">
        <v>1</v>
      </c>
      <c r="K80" s="58">
        <v>14.636363636363637</v>
      </c>
      <c r="L80" s="59">
        <v>0.61923161379683123</v>
      </c>
    </row>
    <row r="81" spans="1:12" ht="15">
      <c r="A81" s="7">
        <v>29</v>
      </c>
      <c r="B81" s="7">
        <v>34</v>
      </c>
      <c r="C81" s="7">
        <v>43</v>
      </c>
      <c r="D81" s="7">
        <v>42</v>
      </c>
      <c r="E81" s="7">
        <v>40</v>
      </c>
      <c r="F81" s="7">
        <f t="shared" si="0"/>
        <v>9</v>
      </c>
      <c r="G81" s="8" t="s">
        <v>235</v>
      </c>
      <c r="H81" s="58">
        <v>2.1048387096774195</v>
      </c>
      <c r="I81" s="58">
        <v>2064.516129032258</v>
      </c>
      <c r="J81" s="58">
        <v>1</v>
      </c>
      <c r="K81" s="58">
        <v>13</v>
      </c>
      <c r="L81" s="59">
        <v>0.61682690880622171</v>
      </c>
    </row>
    <row r="82" spans="1:12" ht="15">
      <c r="A82" s="7">
        <v>36</v>
      </c>
      <c r="B82" s="7">
        <v>2</v>
      </c>
      <c r="C82" s="7">
        <v>2</v>
      </c>
      <c r="D82" s="7">
        <v>58</v>
      </c>
      <c r="E82" s="7">
        <v>9</v>
      </c>
      <c r="F82" s="7">
        <f t="shared" si="0"/>
        <v>10</v>
      </c>
      <c r="G82" s="8" t="s">
        <v>224</v>
      </c>
      <c r="H82" s="58">
        <v>1.1282051282051282</v>
      </c>
      <c r="I82" s="58">
        <v>3205.1282051282051</v>
      </c>
      <c r="J82" s="58">
        <v>1</v>
      </c>
      <c r="K82" s="58">
        <v>21.5</v>
      </c>
      <c r="L82" s="59">
        <v>0.59249976002551863</v>
      </c>
    </row>
    <row r="83" spans="1:12" ht="15">
      <c r="A83" s="7">
        <v>8</v>
      </c>
      <c r="B83" s="7">
        <v>59</v>
      </c>
      <c r="C83" s="7">
        <v>61</v>
      </c>
      <c r="D83" s="7">
        <v>57</v>
      </c>
      <c r="E83" s="7">
        <v>51</v>
      </c>
      <c r="F83" s="7">
        <f t="shared" si="0"/>
        <v>11</v>
      </c>
      <c r="G83" s="8" t="s">
        <v>211</v>
      </c>
      <c r="H83" s="58">
        <v>1.6261682242990654</v>
      </c>
      <c r="I83" s="58">
        <v>5508.4112149532712</v>
      </c>
      <c r="J83" s="58">
        <v>1</v>
      </c>
      <c r="K83" s="58">
        <v>13</v>
      </c>
      <c r="L83" s="59">
        <v>0.58987952027656576</v>
      </c>
    </row>
    <row r="84" spans="1:12" ht="15">
      <c r="A84" s="7">
        <v>47</v>
      </c>
      <c r="B84" s="7">
        <v>11</v>
      </c>
      <c r="C84" s="7">
        <v>1</v>
      </c>
      <c r="D84" s="7">
        <v>1</v>
      </c>
      <c r="E84" s="7">
        <v>56</v>
      </c>
      <c r="F84" s="7">
        <f t="shared" si="0"/>
        <v>12</v>
      </c>
      <c r="G84" s="8" t="s">
        <v>225</v>
      </c>
      <c r="H84" s="58">
        <v>1.9153846153846155</v>
      </c>
      <c r="I84" s="58">
        <v>2756.9230769230771</v>
      </c>
      <c r="J84" s="58">
        <v>1</v>
      </c>
      <c r="K84" s="58">
        <v>11.5</v>
      </c>
      <c r="L84" s="59">
        <v>0.58761384951602347</v>
      </c>
    </row>
    <row r="85" spans="1:12" ht="15">
      <c r="A85" s="7">
        <v>11</v>
      </c>
      <c r="B85" s="7">
        <v>1</v>
      </c>
      <c r="C85" s="7">
        <v>22</v>
      </c>
      <c r="D85" s="7">
        <v>21</v>
      </c>
      <c r="E85" s="7">
        <v>1</v>
      </c>
      <c r="F85" s="7">
        <f t="shared" si="0"/>
        <v>13</v>
      </c>
      <c r="G85" s="8" t="s">
        <v>222</v>
      </c>
      <c r="H85" s="58">
        <v>2.1639344262295084</v>
      </c>
      <c r="I85" s="58">
        <v>3869.9016393442621</v>
      </c>
      <c r="J85" s="58">
        <v>1</v>
      </c>
      <c r="K85" s="58">
        <v>7.2380952380952381</v>
      </c>
      <c r="L85" s="59">
        <v>0.58585209791477766</v>
      </c>
    </row>
    <row r="86" spans="1:12" ht="15">
      <c r="A86" s="7">
        <v>22</v>
      </c>
      <c r="B86" s="7">
        <v>22</v>
      </c>
      <c r="C86" s="7">
        <v>14</v>
      </c>
      <c r="D86" s="7">
        <v>25</v>
      </c>
      <c r="E86" s="7">
        <v>11</v>
      </c>
      <c r="F86" s="7">
        <f t="shared" si="0"/>
        <v>14</v>
      </c>
      <c r="G86" s="8" t="s">
        <v>243</v>
      </c>
      <c r="H86" s="58">
        <v>1.2608695652173914</v>
      </c>
      <c r="I86" s="58">
        <v>3561.7391304347825</v>
      </c>
      <c r="J86" s="58">
        <v>1</v>
      </c>
      <c r="K86" s="58">
        <v>18.555555555555557</v>
      </c>
      <c r="L86" s="59">
        <v>0.58375553855232498</v>
      </c>
    </row>
    <row r="87" spans="1:12" ht="15">
      <c r="A87" s="7">
        <v>20</v>
      </c>
      <c r="B87" s="7">
        <v>17</v>
      </c>
      <c r="C87" s="7">
        <v>8</v>
      </c>
      <c r="D87" s="7">
        <v>12</v>
      </c>
      <c r="E87" s="7">
        <v>12</v>
      </c>
      <c r="F87" s="7">
        <f t="shared" si="0"/>
        <v>15</v>
      </c>
      <c r="G87" s="8" t="s">
        <v>199</v>
      </c>
      <c r="H87" s="58">
        <v>1.8918918918918919</v>
      </c>
      <c r="I87" s="58">
        <v>7.2227027027027031</v>
      </c>
      <c r="J87" s="58">
        <v>1</v>
      </c>
      <c r="K87" s="58">
        <v>13</v>
      </c>
      <c r="L87" s="59">
        <v>0.5772511092498992</v>
      </c>
    </row>
    <row r="88" spans="1:12" ht="15">
      <c r="A88" s="7">
        <v>21</v>
      </c>
      <c r="B88" s="7">
        <v>28</v>
      </c>
      <c r="C88" s="7">
        <v>38</v>
      </c>
      <c r="D88" s="7">
        <v>26</v>
      </c>
      <c r="E88" s="7">
        <v>14</v>
      </c>
      <c r="F88" s="7">
        <f t="shared" si="0"/>
        <v>16</v>
      </c>
      <c r="G88" s="8" t="s">
        <v>221</v>
      </c>
      <c r="H88" s="58">
        <v>1.6105263157894736</v>
      </c>
      <c r="I88" s="58">
        <v>2155.7894736842104</v>
      </c>
      <c r="J88" s="58">
        <v>1</v>
      </c>
      <c r="K88" s="58">
        <v>14.6</v>
      </c>
      <c r="L88" s="59">
        <v>0.5766517440945359</v>
      </c>
    </row>
    <row r="89" spans="1:12" ht="15">
      <c r="A89" s="7" t="s">
        <v>157</v>
      </c>
      <c r="B89" s="7">
        <v>14</v>
      </c>
      <c r="C89" s="7">
        <v>30</v>
      </c>
      <c r="D89" s="7">
        <v>35</v>
      </c>
      <c r="E89" s="7">
        <v>31</v>
      </c>
      <c r="F89" s="7">
        <f t="shared" si="0"/>
        <v>17</v>
      </c>
      <c r="G89" s="8" t="s">
        <v>228</v>
      </c>
      <c r="H89" s="58">
        <v>1.076271186440678</v>
      </c>
      <c r="I89" s="58">
        <v>8050.8474576271183</v>
      </c>
      <c r="J89" s="58">
        <v>1</v>
      </c>
      <c r="K89" s="58">
        <v>15.5</v>
      </c>
      <c r="L89" s="59">
        <v>0.57037655972497592</v>
      </c>
    </row>
    <row r="90" spans="1:12" ht="15">
      <c r="A90" s="7">
        <v>2</v>
      </c>
      <c r="B90" s="7">
        <v>16</v>
      </c>
      <c r="C90" s="7">
        <v>4</v>
      </c>
      <c r="D90" s="7">
        <v>6</v>
      </c>
      <c r="E90" s="7">
        <v>34</v>
      </c>
      <c r="F90" s="7">
        <f t="shared" si="0"/>
        <v>18</v>
      </c>
      <c r="G90" s="8" t="s">
        <v>217</v>
      </c>
      <c r="H90" s="58">
        <v>1.7022900763358779</v>
      </c>
      <c r="I90" s="58">
        <v>1954.1984732824428</v>
      </c>
      <c r="J90" s="58">
        <v>1</v>
      </c>
      <c r="K90" s="58">
        <v>12.766068759342302</v>
      </c>
      <c r="L90" s="59">
        <v>0.56896825173380683</v>
      </c>
    </row>
    <row r="91" spans="1:12" ht="15">
      <c r="A91" s="7">
        <v>3</v>
      </c>
      <c r="B91" s="7">
        <v>4</v>
      </c>
      <c r="C91" s="7">
        <v>6</v>
      </c>
      <c r="D91" s="7">
        <v>14</v>
      </c>
      <c r="E91" s="7">
        <v>37</v>
      </c>
      <c r="F91" s="7">
        <f t="shared" si="0"/>
        <v>19</v>
      </c>
      <c r="G91" s="8" t="s">
        <v>196</v>
      </c>
      <c r="H91" s="58">
        <v>1.4285714285714286</v>
      </c>
      <c r="I91" s="58">
        <v>12538.775510204081</v>
      </c>
      <c r="J91" s="58">
        <v>1</v>
      </c>
      <c r="K91" s="58">
        <v>7</v>
      </c>
      <c r="L91" s="59">
        <v>0.56829217194124027</v>
      </c>
    </row>
    <row r="92" spans="1:12" ht="15">
      <c r="A92" s="7">
        <v>23</v>
      </c>
      <c r="B92" s="7">
        <v>8</v>
      </c>
      <c r="C92" s="7">
        <v>28</v>
      </c>
      <c r="D92" s="7">
        <v>27</v>
      </c>
      <c r="E92" s="7">
        <v>15</v>
      </c>
      <c r="F92" s="7">
        <f t="shared" si="0"/>
        <v>20</v>
      </c>
      <c r="G92" s="8" t="s">
        <v>219</v>
      </c>
      <c r="H92" s="58">
        <v>1.5596330275229358</v>
      </c>
      <c r="I92" s="58">
        <v>2266.0550458715597</v>
      </c>
      <c r="J92" s="58">
        <v>1</v>
      </c>
      <c r="K92" s="58">
        <v>13.055555555555555</v>
      </c>
      <c r="L92" s="59">
        <v>0.55803015672354184</v>
      </c>
    </row>
    <row r="93" spans="1:12" ht="15">
      <c r="A93" s="7">
        <v>7</v>
      </c>
      <c r="B93" s="7">
        <v>3</v>
      </c>
      <c r="C93" s="7">
        <v>48</v>
      </c>
      <c r="D93" s="7">
        <v>47</v>
      </c>
      <c r="E93" s="7">
        <v>44</v>
      </c>
      <c r="F93" s="7">
        <f t="shared" si="0"/>
        <v>21</v>
      </c>
      <c r="G93" s="8" t="s">
        <v>184</v>
      </c>
      <c r="H93" s="58">
        <v>1.5256410256410255</v>
      </c>
      <c r="I93" s="58">
        <v>3205.1282051282051</v>
      </c>
      <c r="J93" s="58">
        <v>1</v>
      </c>
      <c r="K93" s="58">
        <v>12</v>
      </c>
      <c r="L93" s="59">
        <v>0.55202987363171918</v>
      </c>
    </row>
    <row r="94" spans="1:12" ht="15">
      <c r="A94" s="7">
        <v>32</v>
      </c>
      <c r="B94" s="7">
        <v>35</v>
      </c>
      <c r="C94" s="7">
        <v>11</v>
      </c>
      <c r="D94" s="7">
        <v>10</v>
      </c>
      <c r="E94" s="7">
        <v>18</v>
      </c>
      <c r="F94" s="7">
        <f t="shared" si="0"/>
        <v>22</v>
      </c>
      <c r="G94" s="8" t="s">
        <v>191</v>
      </c>
      <c r="H94" s="58">
        <v>1.4390243902439024</v>
      </c>
      <c r="I94" s="58">
        <v>0</v>
      </c>
      <c r="J94" s="58">
        <v>1</v>
      </c>
      <c r="K94" s="58">
        <v>15</v>
      </c>
      <c r="L94" s="59">
        <v>0.54451535120941275</v>
      </c>
    </row>
    <row r="95" spans="1:12" ht="15">
      <c r="A95" s="7">
        <v>34</v>
      </c>
      <c r="B95" s="7">
        <v>54</v>
      </c>
      <c r="C95" s="7">
        <v>59</v>
      </c>
      <c r="D95" s="7">
        <v>46</v>
      </c>
      <c r="E95" s="7">
        <v>56</v>
      </c>
      <c r="F95" s="7">
        <f t="shared" si="0"/>
        <v>23</v>
      </c>
      <c r="G95" s="8" t="s">
        <v>242</v>
      </c>
      <c r="H95" s="58">
        <v>1.5944055944055944</v>
      </c>
      <c r="I95" s="58">
        <v>1727.2727272727273</v>
      </c>
      <c r="J95" s="58">
        <v>1</v>
      </c>
      <c r="K95" s="58">
        <v>11.555555555555555</v>
      </c>
      <c r="L95" s="59">
        <v>0.54437668482760193</v>
      </c>
    </row>
    <row r="96" spans="1:12" ht="15">
      <c r="A96" s="7">
        <v>12</v>
      </c>
      <c r="B96" s="7">
        <v>24</v>
      </c>
      <c r="C96" s="7">
        <v>18</v>
      </c>
      <c r="D96" s="7">
        <v>34</v>
      </c>
      <c r="E96" s="7">
        <v>35</v>
      </c>
      <c r="F96" s="7">
        <f t="shared" si="0"/>
        <v>24</v>
      </c>
      <c r="G96" s="8" t="s">
        <v>237</v>
      </c>
      <c r="H96" s="58">
        <v>1.2690763052208835</v>
      </c>
      <c r="I96" s="58">
        <v>1644.9799196787149</v>
      </c>
      <c r="J96" s="58">
        <v>1</v>
      </c>
      <c r="K96" s="58">
        <v>14.75925925925926</v>
      </c>
      <c r="L96" s="59">
        <v>0.53604382448126997</v>
      </c>
    </row>
    <row r="97" spans="1:12" ht="15">
      <c r="A97" s="7">
        <v>60</v>
      </c>
      <c r="B97" s="7">
        <v>50</v>
      </c>
      <c r="C97" s="7">
        <v>53</v>
      </c>
      <c r="D97" s="7">
        <v>51</v>
      </c>
      <c r="E97" s="7">
        <v>49</v>
      </c>
      <c r="F97" s="7">
        <f t="shared" si="0"/>
        <v>25</v>
      </c>
      <c r="G97" s="8" t="s">
        <v>185</v>
      </c>
      <c r="H97" s="58">
        <v>1.6762177650429799</v>
      </c>
      <c r="I97" s="58">
        <v>1432.6647564469913</v>
      </c>
      <c r="J97" s="58">
        <v>1</v>
      </c>
      <c r="K97" s="58">
        <v>9.663675213675214</v>
      </c>
      <c r="L97" s="59">
        <v>0.53435033010426014</v>
      </c>
    </row>
    <row r="98" spans="1:12" ht="15">
      <c r="A98" s="7">
        <v>50</v>
      </c>
      <c r="B98" s="7">
        <v>39</v>
      </c>
      <c r="C98" s="7">
        <v>29</v>
      </c>
      <c r="D98" s="7">
        <v>19</v>
      </c>
      <c r="E98" s="7">
        <v>38</v>
      </c>
      <c r="F98" s="7">
        <f t="shared" si="0"/>
        <v>26</v>
      </c>
      <c r="G98" s="8" t="s">
        <v>189</v>
      </c>
      <c r="H98" s="58">
        <v>1.4082840236686391</v>
      </c>
      <c r="I98" s="58">
        <v>3029.5857988165681</v>
      </c>
      <c r="J98" s="58">
        <v>1</v>
      </c>
      <c r="K98" s="58">
        <v>11.125</v>
      </c>
      <c r="L98" s="59">
        <v>0.52977180965788828</v>
      </c>
    </row>
    <row r="99" spans="1:12" ht="15">
      <c r="A99" s="7">
        <v>46</v>
      </c>
      <c r="B99" s="7">
        <v>40</v>
      </c>
      <c r="C99" s="7">
        <v>47</v>
      </c>
      <c r="D99" s="7">
        <v>44</v>
      </c>
      <c r="E99" s="7">
        <v>23</v>
      </c>
      <c r="F99" s="7">
        <f t="shared" si="0"/>
        <v>27</v>
      </c>
      <c r="G99" s="8" t="s">
        <v>241</v>
      </c>
      <c r="H99" s="58">
        <v>1.4646464646464648</v>
      </c>
      <c r="I99" s="58">
        <v>4545.454545454545</v>
      </c>
      <c r="J99" s="58">
        <v>1</v>
      </c>
      <c r="K99" s="58">
        <v>9</v>
      </c>
      <c r="L99" s="59">
        <v>0.52873914562943103</v>
      </c>
    </row>
    <row r="100" spans="1:12" ht="15">
      <c r="A100" s="7">
        <v>54</v>
      </c>
      <c r="B100" s="7">
        <v>18</v>
      </c>
      <c r="C100" s="7">
        <v>20</v>
      </c>
      <c r="D100" s="7">
        <v>24</v>
      </c>
      <c r="E100" s="7">
        <v>21</v>
      </c>
      <c r="F100" s="7">
        <f t="shared" si="0"/>
        <v>28</v>
      </c>
      <c r="G100" s="8" t="s">
        <v>226</v>
      </c>
      <c r="H100" s="58">
        <v>1.5180722891566265</v>
      </c>
      <c r="I100" s="58">
        <v>3084.3373493975905</v>
      </c>
      <c r="J100" s="58">
        <v>1</v>
      </c>
      <c r="K100" s="58">
        <v>9.5</v>
      </c>
      <c r="L100" s="59">
        <v>0.52793543047275371</v>
      </c>
    </row>
    <row r="101" spans="1:12" ht="15">
      <c r="A101" s="7">
        <v>14</v>
      </c>
      <c r="B101" s="7">
        <v>43</v>
      </c>
      <c r="C101" s="7">
        <v>39</v>
      </c>
      <c r="D101" s="7">
        <v>39</v>
      </c>
      <c r="E101" s="7">
        <v>24</v>
      </c>
      <c r="F101" s="7">
        <f t="shared" si="0"/>
        <v>29</v>
      </c>
      <c r="G101" s="8" t="s">
        <v>213</v>
      </c>
      <c r="H101" s="58">
        <v>1.3801652892561984</v>
      </c>
      <c r="I101" s="58">
        <v>2369.586776859504</v>
      </c>
      <c r="J101" s="58">
        <v>1</v>
      </c>
      <c r="K101" s="58">
        <v>11.75</v>
      </c>
      <c r="L101" s="59">
        <v>0.52714158691184387</v>
      </c>
    </row>
    <row r="102" spans="1:12" ht="15">
      <c r="A102" s="7">
        <v>40</v>
      </c>
      <c r="B102" s="7">
        <v>57</v>
      </c>
      <c r="C102" s="7">
        <v>13</v>
      </c>
      <c r="D102" s="7">
        <v>16</v>
      </c>
      <c r="E102" s="7">
        <v>5</v>
      </c>
      <c r="F102" s="7">
        <f t="shared" si="0"/>
        <v>30</v>
      </c>
      <c r="G102" s="8" t="s">
        <v>205</v>
      </c>
      <c r="H102" s="58">
        <v>1.2718446601941749</v>
      </c>
      <c r="I102" s="58">
        <v>7.6699029126213594</v>
      </c>
      <c r="J102" s="58">
        <v>1</v>
      </c>
      <c r="K102" s="58">
        <v>14.970588235294118</v>
      </c>
      <c r="L102" s="59">
        <v>0.52565540762418905</v>
      </c>
    </row>
    <row r="103" spans="1:12" ht="15">
      <c r="A103" s="7">
        <v>58</v>
      </c>
      <c r="B103" s="7">
        <v>29</v>
      </c>
      <c r="C103" s="7">
        <v>26</v>
      </c>
      <c r="D103" s="7">
        <v>15</v>
      </c>
      <c r="E103" s="7">
        <v>27</v>
      </c>
      <c r="F103" s="7">
        <f t="shared" si="0"/>
        <v>31</v>
      </c>
      <c r="G103" s="8" t="s">
        <v>208</v>
      </c>
      <c r="H103" s="58">
        <v>1</v>
      </c>
      <c r="I103" s="58">
        <v>5907.6923076923076</v>
      </c>
      <c r="J103" s="58">
        <v>1</v>
      </c>
      <c r="K103" s="58">
        <v>13</v>
      </c>
      <c r="L103" s="59">
        <v>0.52307161437596217</v>
      </c>
    </row>
    <row r="104" spans="1:12" ht="15">
      <c r="A104" s="7">
        <v>18</v>
      </c>
      <c r="B104" s="7">
        <v>6</v>
      </c>
      <c r="C104" s="7">
        <v>37</v>
      </c>
      <c r="D104" s="7">
        <v>38</v>
      </c>
      <c r="E104" s="7">
        <v>39</v>
      </c>
      <c r="F104" s="7">
        <f t="shared" si="0"/>
        <v>32</v>
      </c>
      <c r="G104" s="8" t="s">
        <v>212</v>
      </c>
      <c r="H104" s="58">
        <v>2.0344827586206895</v>
      </c>
      <c r="I104" s="58">
        <v>1104.1379310344828</v>
      </c>
      <c r="J104" s="58">
        <v>1</v>
      </c>
      <c r="K104" s="58">
        <v>4.1474576271186443</v>
      </c>
      <c r="L104" s="59">
        <v>0.52255365661069741</v>
      </c>
    </row>
    <row r="105" spans="1:12" ht="15">
      <c r="A105" s="7">
        <v>44</v>
      </c>
      <c r="B105" s="7">
        <v>23</v>
      </c>
      <c r="C105" s="7">
        <v>9</v>
      </c>
      <c r="D105" s="7">
        <v>9</v>
      </c>
      <c r="E105" s="7">
        <v>56</v>
      </c>
      <c r="F105" s="7">
        <f t="shared" ref="F105:F135" si="1">RANK(L105,$L$73:$L$135)</f>
        <v>33</v>
      </c>
      <c r="G105" s="8" t="s">
        <v>194</v>
      </c>
      <c r="H105" s="58">
        <v>1.1769911504424779</v>
      </c>
      <c r="I105" s="58">
        <v>5132.7433628318586</v>
      </c>
      <c r="J105" s="58">
        <v>1</v>
      </c>
      <c r="K105" s="58">
        <v>11.304169514695829</v>
      </c>
      <c r="L105" s="59">
        <v>0.52172527037830363</v>
      </c>
    </row>
    <row r="106" spans="1:12" ht="15">
      <c r="A106" s="7">
        <v>45</v>
      </c>
      <c r="B106" s="7">
        <v>5</v>
      </c>
      <c r="C106" s="7">
        <v>10</v>
      </c>
      <c r="D106" s="7">
        <v>7</v>
      </c>
      <c r="E106" s="7">
        <v>19</v>
      </c>
      <c r="F106" s="7">
        <f t="shared" si="1"/>
        <v>34</v>
      </c>
      <c r="G106" s="8" t="s">
        <v>190</v>
      </c>
      <c r="H106" s="58">
        <v>1.2857142857142858</v>
      </c>
      <c r="I106" s="58">
        <v>2257.1428571428573</v>
      </c>
      <c r="J106" s="58">
        <v>1</v>
      </c>
      <c r="K106" s="58">
        <v>11.5</v>
      </c>
      <c r="L106" s="59">
        <v>0.51350502591586156</v>
      </c>
    </row>
    <row r="107" spans="1:12" ht="15">
      <c r="A107" s="7">
        <v>5</v>
      </c>
      <c r="B107" s="7">
        <v>19</v>
      </c>
      <c r="C107" s="7">
        <v>7</v>
      </c>
      <c r="D107" s="7">
        <v>8</v>
      </c>
      <c r="E107" s="7">
        <v>4</v>
      </c>
      <c r="F107" s="7">
        <f t="shared" si="1"/>
        <v>35</v>
      </c>
      <c r="G107" s="8" t="s">
        <v>201</v>
      </c>
      <c r="H107" s="58">
        <v>0.94936708860759489</v>
      </c>
      <c r="I107" s="58">
        <v>3888.6075949367087</v>
      </c>
      <c r="J107" s="58">
        <v>1</v>
      </c>
      <c r="K107" s="58">
        <v>14</v>
      </c>
      <c r="L107" s="59">
        <v>0.51083134593041035</v>
      </c>
    </row>
    <row r="108" spans="1:12" ht="15">
      <c r="A108" s="7">
        <v>51</v>
      </c>
      <c r="B108" s="7">
        <v>52</v>
      </c>
      <c r="C108" s="7">
        <v>52</v>
      </c>
      <c r="D108" s="7">
        <v>49</v>
      </c>
      <c r="E108" s="7">
        <v>32</v>
      </c>
      <c r="F108" s="7">
        <f t="shared" si="1"/>
        <v>36</v>
      </c>
      <c r="G108" s="8" t="s">
        <v>238</v>
      </c>
      <c r="H108" s="58">
        <v>1.1774193548387097</v>
      </c>
      <c r="I108" s="58">
        <v>4032.2580645161293</v>
      </c>
      <c r="J108" s="58">
        <v>1</v>
      </c>
      <c r="K108" s="58">
        <v>11</v>
      </c>
      <c r="L108" s="59">
        <v>0.5105990268884455</v>
      </c>
    </row>
    <row r="109" spans="1:12" ht="15">
      <c r="A109" s="7">
        <v>39</v>
      </c>
      <c r="B109" s="7">
        <v>38</v>
      </c>
      <c r="C109" s="7">
        <v>54</v>
      </c>
      <c r="D109" s="7">
        <v>50</v>
      </c>
      <c r="E109" s="7">
        <v>50</v>
      </c>
      <c r="F109" s="7">
        <f t="shared" si="1"/>
        <v>37</v>
      </c>
      <c r="G109" s="8" t="s">
        <v>234</v>
      </c>
      <c r="H109" s="58">
        <v>1.4214285714285715</v>
      </c>
      <c r="I109" s="58">
        <v>1071.4285714285713</v>
      </c>
      <c r="J109" s="58">
        <v>1</v>
      </c>
      <c r="K109" s="58">
        <v>10.277777777777777</v>
      </c>
      <c r="L109" s="59">
        <v>0.50862396345540029</v>
      </c>
    </row>
    <row r="110" spans="1:12" ht="15">
      <c r="A110" s="7">
        <v>31</v>
      </c>
      <c r="B110" s="7">
        <v>7</v>
      </c>
      <c r="C110" s="7">
        <v>12</v>
      </c>
      <c r="D110" s="7">
        <v>11</v>
      </c>
      <c r="E110" s="7">
        <v>22</v>
      </c>
      <c r="F110" s="7">
        <f t="shared" si="1"/>
        <v>38</v>
      </c>
      <c r="G110" s="8" t="s">
        <v>240</v>
      </c>
      <c r="H110" s="58">
        <v>1.3578947368421053</v>
      </c>
      <c r="I110" s="58">
        <v>273.68421052631578</v>
      </c>
      <c r="J110" s="58">
        <v>1</v>
      </c>
      <c r="K110" s="58">
        <v>11.714285714285714</v>
      </c>
      <c r="L110" s="59">
        <v>0.5082285293304647</v>
      </c>
    </row>
    <row r="111" spans="1:12" ht="15">
      <c r="A111" s="7">
        <v>33</v>
      </c>
      <c r="B111" s="7">
        <v>10</v>
      </c>
      <c r="C111" s="7">
        <v>34</v>
      </c>
      <c r="D111" s="7">
        <v>36</v>
      </c>
      <c r="E111" s="7">
        <v>28</v>
      </c>
      <c r="F111" s="7">
        <f t="shared" si="1"/>
        <v>39</v>
      </c>
      <c r="G111" s="8" t="s">
        <v>277</v>
      </c>
      <c r="H111" s="58">
        <v>1.5297619047619047</v>
      </c>
      <c r="I111" s="58">
        <v>609.52380952380952</v>
      </c>
      <c r="J111" s="58">
        <v>1</v>
      </c>
      <c r="K111" s="58">
        <v>9.1666666666666661</v>
      </c>
      <c r="L111" s="59">
        <v>0.50724254274978919</v>
      </c>
    </row>
    <row r="112" spans="1:12" ht="15">
      <c r="A112" s="7">
        <v>30</v>
      </c>
      <c r="B112" s="7">
        <v>47</v>
      </c>
      <c r="C112" s="7">
        <v>49</v>
      </c>
      <c r="D112" s="7">
        <v>58</v>
      </c>
      <c r="E112" s="7">
        <v>30</v>
      </c>
      <c r="F112" s="7">
        <f t="shared" si="1"/>
        <v>40</v>
      </c>
      <c r="G112" s="8" t="s">
        <v>202</v>
      </c>
      <c r="H112" s="58">
        <v>1.5148514851485149</v>
      </c>
      <c r="I112" s="58">
        <v>1584.1584158415842</v>
      </c>
      <c r="J112" s="58">
        <v>1</v>
      </c>
      <c r="K112" s="58">
        <v>8.443137254901961</v>
      </c>
      <c r="L112" s="59">
        <v>0.50660949479279915</v>
      </c>
    </row>
    <row r="113" spans="1:12" ht="15">
      <c r="A113" s="7">
        <v>27</v>
      </c>
      <c r="B113" s="7">
        <v>21</v>
      </c>
      <c r="C113" s="7">
        <v>17</v>
      </c>
      <c r="D113" s="7">
        <v>20</v>
      </c>
      <c r="E113" s="7">
        <v>36</v>
      </c>
      <c r="F113" s="7">
        <f t="shared" si="1"/>
        <v>41</v>
      </c>
      <c r="G113" s="8" t="s">
        <v>204</v>
      </c>
      <c r="H113" s="58">
        <v>1.5294117647058822</v>
      </c>
      <c r="I113" s="58">
        <v>3529.4117647058824</v>
      </c>
      <c r="J113" s="58">
        <v>1</v>
      </c>
      <c r="K113" s="58">
        <v>6</v>
      </c>
      <c r="L113" s="59">
        <v>0.50137165146855844</v>
      </c>
    </row>
    <row r="114" spans="1:12" ht="15">
      <c r="A114" s="7">
        <v>41</v>
      </c>
      <c r="B114" s="7">
        <v>25</v>
      </c>
      <c r="C114" s="7">
        <v>19</v>
      </c>
      <c r="D114" s="7">
        <v>5</v>
      </c>
      <c r="E114" s="7">
        <v>46</v>
      </c>
      <c r="F114" s="7">
        <f t="shared" si="1"/>
        <v>42</v>
      </c>
      <c r="G114" s="8" t="s">
        <v>236</v>
      </c>
      <c r="H114" s="58">
        <v>1.1594202898550725</v>
      </c>
      <c r="I114" s="58">
        <v>3658.2028985507245</v>
      </c>
      <c r="J114" s="58">
        <v>1</v>
      </c>
      <c r="K114" s="58">
        <v>10.333333333333332</v>
      </c>
      <c r="L114" s="59">
        <v>0.49976310082248965</v>
      </c>
    </row>
    <row r="115" spans="1:12" ht="15">
      <c r="A115" s="7">
        <v>13</v>
      </c>
      <c r="B115" s="7">
        <v>31</v>
      </c>
      <c r="C115" s="7">
        <v>4</v>
      </c>
      <c r="D115" s="7">
        <v>4</v>
      </c>
      <c r="E115" s="7">
        <v>3</v>
      </c>
      <c r="F115" s="7">
        <f t="shared" si="1"/>
        <v>43</v>
      </c>
      <c r="G115" s="8" t="s">
        <v>215</v>
      </c>
      <c r="H115" s="58">
        <v>1.021505376344086</v>
      </c>
      <c r="I115" s="58">
        <v>2752.6881720430106</v>
      </c>
      <c r="J115" s="58">
        <v>1</v>
      </c>
      <c r="K115" s="58">
        <v>12.65</v>
      </c>
      <c r="L115" s="59">
        <v>0.49809741639890071</v>
      </c>
    </row>
    <row r="116" spans="1:12" ht="15">
      <c r="A116" s="7">
        <v>49</v>
      </c>
      <c r="B116" s="7">
        <v>58</v>
      </c>
      <c r="C116" s="7">
        <v>57</v>
      </c>
      <c r="D116" s="7">
        <v>48</v>
      </c>
      <c r="E116" s="7">
        <v>45</v>
      </c>
      <c r="F116" s="7">
        <f t="shared" si="1"/>
        <v>44</v>
      </c>
      <c r="G116" s="8" t="s">
        <v>232</v>
      </c>
      <c r="H116" s="58">
        <v>1.0769230769230769</v>
      </c>
      <c r="I116" s="58">
        <v>2363.0769230769229</v>
      </c>
      <c r="J116" s="58">
        <v>1</v>
      </c>
      <c r="K116" s="58">
        <v>12</v>
      </c>
      <c r="L116" s="59">
        <v>0.4954836226575357</v>
      </c>
    </row>
    <row r="117" spans="1:12" ht="15">
      <c r="A117" s="7">
        <v>10</v>
      </c>
      <c r="B117" s="7">
        <v>51</v>
      </c>
      <c r="C117" s="7">
        <v>46</v>
      </c>
      <c r="D117" s="7">
        <v>54</v>
      </c>
      <c r="E117" s="7">
        <v>56</v>
      </c>
      <c r="F117" s="7">
        <f t="shared" si="1"/>
        <v>45</v>
      </c>
      <c r="G117" s="8" t="s">
        <v>227</v>
      </c>
      <c r="H117" s="58">
        <v>1.25</v>
      </c>
      <c r="I117" s="58">
        <v>2.6041666666666665</v>
      </c>
      <c r="J117" s="58">
        <v>1</v>
      </c>
      <c r="K117" s="58">
        <v>11.5</v>
      </c>
      <c r="L117" s="59">
        <v>0.49219134043864732</v>
      </c>
    </row>
    <row r="118" spans="1:12" ht="15">
      <c r="A118" s="7">
        <v>1</v>
      </c>
      <c r="B118" s="7">
        <v>15</v>
      </c>
      <c r="C118" s="7">
        <v>40</v>
      </c>
      <c r="D118" s="7">
        <v>43</v>
      </c>
      <c r="E118" s="7">
        <v>52</v>
      </c>
      <c r="F118" s="7">
        <f t="shared" si="1"/>
        <v>46</v>
      </c>
      <c r="G118" s="8" t="s">
        <v>230</v>
      </c>
      <c r="H118" s="58">
        <v>1.4898989898989898</v>
      </c>
      <c r="I118" s="58">
        <v>1313.1313131313132</v>
      </c>
      <c r="J118" s="58">
        <v>1</v>
      </c>
      <c r="K118" s="58">
        <v>6.8571428571428568</v>
      </c>
      <c r="L118" s="59">
        <v>0.48758118717937454</v>
      </c>
    </row>
    <row r="119" spans="1:12" ht="15">
      <c r="A119" s="7">
        <v>19</v>
      </c>
      <c r="B119" s="7">
        <v>33</v>
      </c>
      <c r="C119" s="7">
        <v>21</v>
      </c>
      <c r="D119" s="7">
        <v>22</v>
      </c>
      <c r="E119" s="7">
        <v>56</v>
      </c>
      <c r="F119" s="7">
        <f t="shared" si="1"/>
        <v>47</v>
      </c>
      <c r="G119" s="8" t="s">
        <v>200</v>
      </c>
      <c r="H119" s="58">
        <v>1.2592592592592593</v>
      </c>
      <c r="I119" s="58">
        <v>2882.3703703703704</v>
      </c>
      <c r="J119" s="58">
        <v>1</v>
      </c>
      <c r="K119" s="58">
        <v>7.8666666666666671</v>
      </c>
      <c r="L119" s="59">
        <v>0.48291776363434979</v>
      </c>
    </row>
    <row r="120" spans="1:12" ht="15">
      <c r="A120" s="7">
        <v>61</v>
      </c>
      <c r="B120" s="7">
        <v>26</v>
      </c>
      <c r="C120" s="7">
        <v>62</v>
      </c>
      <c r="D120" s="7">
        <v>3</v>
      </c>
      <c r="E120" s="7">
        <v>10</v>
      </c>
      <c r="F120" s="7">
        <f t="shared" si="1"/>
        <v>48</v>
      </c>
      <c r="G120" s="8" t="s">
        <v>197</v>
      </c>
      <c r="H120" s="58">
        <v>1.1111111111111112</v>
      </c>
      <c r="I120" s="58">
        <v>4629.6296296296296</v>
      </c>
      <c r="J120" s="58">
        <v>1</v>
      </c>
      <c r="K120" s="58">
        <v>8</v>
      </c>
      <c r="L120" s="59">
        <v>0.48100504022702972</v>
      </c>
    </row>
    <row r="121" spans="1:12" ht="15">
      <c r="A121" s="7">
        <v>48</v>
      </c>
      <c r="B121" s="7">
        <v>13</v>
      </c>
      <c r="C121" s="7">
        <v>16</v>
      </c>
      <c r="D121" s="7">
        <v>58</v>
      </c>
      <c r="E121" s="7">
        <v>55</v>
      </c>
      <c r="F121" s="7">
        <f t="shared" si="1"/>
        <v>49</v>
      </c>
      <c r="G121" s="8" t="s">
        <v>231</v>
      </c>
      <c r="H121" s="58">
        <v>1.4513274336283186</v>
      </c>
      <c r="I121" s="58">
        <v>354.33628318584073</v>
      </c>
      <c r="J121" s="58">
        <v>1</v>
      </c>
      <c r="K121" s="58">
        <v>6.3256097560975606</v>
      </c>
      <c r="L121" s="59">
        <v>0.47116178291089955</v>
      </c>
    </row>
    <row r="122" spans="1:12" ht="15">
      <c r="A122" s="7">
        <v>55</v>
      </c>
      <c r="B122" s="7">
        <v>56</v>
      </c>
      <c r="C122" s="7">
        <v>42</v>
      </c>
      <c r="D122" s="7">
        <v>40</v>
      </c>
      <c r="E122" s="7">
        <v>25</v>
      </c>
      <c r="F122" s="7">
        <f t="shared" si="1"/>
        <v>50</v>
      </c>
      <c r="G122" s="8" t="s">
        <v>183</v>
      </c>
      <c r="H122" s="58">
        <v>1.2123287671232876</v>
      </c>
      <c r="I122" s="58">
        <v>0.85616438356164382</v>
      </c>
      <c r="J122" s="58">
        <v>1</v>
      </c>
      <c r="K122" s="58">
        <v>8.5555555555555554</v>
      </c>
      <c r="L122" s="59">
        <v>0.46168433170816342</v>
      </c>
    </row>
    <row r="123" spans="1:12" ht="15">
      <c r="A123" s="7">
        <v>15</v>
      </c>
      <c r="B123" s="7">
        <v>49</v>
      </c>
      <c r="C123" s="7">
        <v>55</v>
      </c>
      <c r="D123" s="7">
        <v>52</v>
      </c>
      <c r="E123" s="7">
        <v>41</v>
      </c>
      <c r="F123" s="7">
        <f t="shared" si="1"/>
        <v>51</v>
      </c>
      <c r="G123" s="8" t="s">
        <v>239</v>
      </c>
      <c r="H123" s="58">
        <v>1</v>
      </c>
      <c r="I123" s="58">
        <v>6400</v>
      </c>
      <c r="J123" s="58">
        <v>1</v>
      </c>
      <c r="K123" s="58">
        <v>5.5555555555555554</v>
      </c>
      <c r="L123" s="59">
        <v>0.46038719231654013</v>
      </c>
    </row>
    <row r="124" spans="1:12" ht="15">
      <c r="A124" s="7">
        <v>37</v>
      </c>
      <c r="B124" s="7">
        <v>27</v>
      </c>
      <c r="C124" s="7">
        <v>32</v>
      </c>
      <c r="D124" s="7">
        <v>33</v>
      </c>
      <c r="E124" s="7">
        <v>33</v>
      </c>
      <c r="F124" s="7">
        <f t="shared" si="1"/>
        <v>52</v>
      </c>
      <c r="G124" s="8" t="s">
        <v>198</v>
      </c>
      <c r="H124" s="58">
        <v>1.375</v>
      </c>
      <c r="I124" s="58">
        <v>2855.3846153846152</v>
      </c>
      <c r="J124" s="58">
        <v>1</v>
      </c>
      <c r="K124" s="58">
        <v>3.833333333333333</v>
      </c>
      <c r="L124" s="59">
        <v>0.45961444453292277</v>
      </c>
    </row>
    <row r="125" spans="1:12" ht="15">
      <c r="A125" s="7">
        <v>17</v>
      </c>
      <c r="B125" s="7">
        <v>37</v>
      </c>
      <c r="C125" s="7">
        <v>23</v>
      </c>
      <c r="D125" s="7">
        <v>28</v>
      </c>
      <c r="E125" s="7">
        <v>20</v>
      </c>
      <c r="F125" s="7">
        <f t="shared" si="1"/>
        <v>53</v>
      </c>
      <c r="G125" s="8" t="s">
        <v>223</v>
      </c>
      <c r="H125" s="58">
        <v>1.0267857142857142</v>
      </c>
      <c r="I125" s="58">
        <v>1913.5714285714287</v>
      </c>
      <c r="J125" s="58">
        <v>1</v>
      </c>
      <c r="K125" s="58">
        <v>8.625</v>
      </c>
      <c r="L125" s="59">
        <v>0.45629979693700395</v>
      </c>
    </row>
    <row r="126" spans="1:12" ht="15">
      <c r="A126" s="7">
        <v>59</v>
      </c>
      <c r="B126" s="7">
        <v>9</v>
      </c>
      <c r="C126" s="7">
        <v>41</v>
      </c>
      <c r="D126" s="7">
        <v>37</v>
      </c>
      <c r="E126" s="7">
        <v>42</v>
      </c>
      <c r="F126" s="7">
        <f t="shared" si="1"/>
        <v>54</v>
      </c>
      <c r="G126" s="8" t="s">
        <v>193</v>
      </c>
      <c r="H126" s="58">
        <v>1.2783505154639174</v>
      </c>
      <c r="I126" s="58">
        <v>2428.0412371134021</v>
      </c>
      <c r="J126" s="58">
        <v>1</v>
      </c>
      <c r="K126" s="58">
        <v>4.5</v>
      </c>
      <c r="L126" s="59">
        <v>0.45149678116677222</v>
      </c>
    </row>
    <row r="127" spans="1:12" ht="15">
      <c r="A127" s="7">
        <v>53</v>
      </c>
      <c r="B127" s="7">
        <v>62</v>
      </c>
      <c r="C127" s="7">
        <v>60</v>
      </c>
      <c r="D127" s="7">
        <v>56</v>
      </c>
      <c r="E127" s="7">
        <v>54</v>
      </c>
      <c r="F127" s="7">
        <f t="shared" si="1"/>
        <v>55</v>
      </c>
      <c r="G127" s="8" t="s">
        <v>186</v>
      </c>
      <c r="H127" s="58">
        <v>0.98086124401913877</v>
      </c>
      <c r="I127" s="58">
        <v>2660.287081339713</v>
      </c>
      <c r="J127" s="58">
        <v>0.93333333333333335</v>
      </c>
      <c r="K127" s="58">
        <v>7.0666666666666664</v>
      </c>
      <c r="L127" s="59">
        <v>0.42633372337230319</v>
      </c>
    </row>
    <row r="128" spans="1:12" ht="15">
      <c r="A128" s="7">
        <v>16</v>
      </c>
      <c r="B128" s="7">
        <v>20</v>
      </c>
      <c r="C128" s="7">
        <v>27</v>
      </c>
      <c r="D128" s="7">
        <v>29</v>
      </c>
      <c r="E128" s="7">
        <v>47</v>
      </c>
      <c r="F128" s="7">
        <f t="shared" si="1"/>
        <v>56</v>
      </c>
      <c r="G128" s="8" t="s">
        <v>195</v>
      </c>
      <c r="H128" s="58">
        <v>1.0404858299595141</v>
      </c>
      <c r="I128" s="58">
        <v>910.9311740890688</v>
      </c>
      <c r="J128" s="58">
        <v>1</v>
      </c>
      <c r="K128" s="58">
        <v>5.5555555555555554</v>
      </c>
      <c r="L128" s="59">
        <v>0.42271669513763155</v>
      </c>
    </row>
    <row r="129" spans="1:13" ht="15">
      <c r="A129" s="7">
        <v>57</v>
      </c>
      <c r="B129" s="7">
        <v>53</v>
      </c>
      <c r="C129" s="7">
        <v>58</v>
      </c>
      <c r="D129" s="7">
        <v>58</v>
      </c>
      <c r="E129" s="7">
        <v>48</v>
      </c>
      <c r="F129" s="7">
        <f t="shared" si="1"/>
        <v>57</v>
      </c>
      <c r="G129" s="8" t="s">
        <v>207</v>
      </c>
      <c r="H129" s="58">
        <v>1.7608695652173914</v>
      </c>
      <c r="I129" s="58">
        <v>7346.086956521739</v>
      </c>
      <c r="J129" s="58">
        <v>0</v>
      </c>
      <c r="K129" s="58">
        <v>10</v>
      </c>
      <c r="L129" s="59">
        <v>0.34224990248147147</v>
      </c>
    </row>
    <row r="130" spans="1:13" ht="15">
      <c r="A130" s="7">
        <v>38</v>
      </c>
      <c r="B130" s="7">
        <v>61</v>
      </c>
      <c r="C130" s="7">
        <v>51</v>
      </c>
      <c r="D130" s="7">
        <v>53</v>
      </c>
      <c r="E130" s="7">
        <v>53</v>
      </c>
      <c r="F130" s="7">
        <f t="shared" si="1"/>
        <v>58</v>
      </c>
      <c r="G130" s="8" t="s">
        <v>218</v>
      </c>
      <c r="H130" s="58">
        <v>1</v>
      </c>
      <c r="I130" s="58">
        <v>1512.6050420168067</v>
      </c>
      <c r="J130" s="58">
        <v>0</v>
      </c>
      <c r="K130" s="58">
        <v>24.375</v>
      </c>
      <c r="L130" s="59">
        <v>0.34085387551759833</v>
      </c>
    </row>
    <row r="131" spans="1:13" ht="15">
      <c r="A131" s="7" t="s">
        <v>157</v>
      </c>
      <c r="B131" s="7">
        <v>36</v>
      </c>
      <c r="C131" s="7">
        <v>45</v>
      </c>
      <c r="D131" s="7">
        <v>45</v>
      </c>
      <c r="E131" s="7">
        <v>16</v>
      </c>
      <c r="F131" s="7">
        <f t="shared" si="1"/>
        <v>59</v>
      </c>
      <c r="G131" s="8" t="s">
        <v>214</v>
      </c>
      <c r="H131" s="58">
        <v>0</v>
      </c>
      <c r="I131" s="58">
        <v>3710.144927536232</v>
      </c>
      <c r="J131" s="58">
        <v>1</v>
      </c>
      <c r="K131" s="58">
        <v>0</v>
      </c>
      <c r="L131" s="59">
        <v>0.27851583467525498</v>
      </c>
    </row>
    <row r="132" spans="1:13" ht="15">
      <c r="A132" s="7">
        <v>26</v>
      </c>
      <c r="B132" s="7">
        <v>45</v>
      </c>
      <c r="C132" s="7">
        <v>31</v>
      </c>
      <c r="D132" s="7">
        <v>30</v>
      </c>
      <c r="E132" s="7">
        <v>43</v>
      </c>
      <c r="F132" s="7">
        <f t="shared" si="1"/>
        <v>60</v>
      </c>
      <c r="G132" s="8" t="s">
        <v>187</v>
      </c>
      <c r="H132" s="58">
        <v>0</v>
      </c>
      <c r="I132" s="58">
        <v>864.13502109704643</v>
      </c>
      <c r="J132" s="58">
        <v>1</v>
      </c>
      <c r="K132" s="58">
        <v>0</v>
      </c>
      <c r="L132" s="59">
        <v>0.25664166275980621</v>
      </c>
    </row>
    <row r="133" spans="1:13" ht="15">
      <c r="A133" s="7">
        <v>35</v>
      </c>
      <c r="B133" s="7">
        <v>48</v>
      </c>
      <c r="C133" s="7">
        <v>33</v>
      </c>
      <c r="D133" s="7">
        <v>31</v>
      </c>
      <c r="E133" s="7">
        <v>13</v>
      </c>
      <c r="F133" s="7">
        <f t="shared" si="1"/>
        <v>61</v>
      </c>
      <c r="G133" s="8" t="s">
        <v>229</v>
      </c>
      <c r="H133" s="58">
        <v>0</v>
      </c>
      <c r="I133" s="58">
        <v>396.89922480620157</v>
      </c>
      <c r="J133" s="58">
        <v>1</v>
      </c>
      <c r="K133" s="58">
        <v>0</v>
      </c>
      <c r="L133" s="59">
        <v>0.25305053115130632</v>
      </c>
    </row>
    <row r="134" spans="1:13" ht="15">
      <c r="A134" s="7">
        <v>9</v>
      </c>
      <c r="B134" s="7">
        <v>63</v>
      </c>
      <c r="C134" s="7">
        <v>62</v>
      </c>
      <c r="D134" s="7">
        <v>58</v>
      </c>
      <c r="E134" s="7">
        <v>56</v>
      </c>
      <c r="F134" s="7">
        <f t="shared" si="1"/>
        <v>62</v>
      </c>
      <c r="G134" s="8" t="s">
        <v>216</v>
      </c>
      <c r="H134" s="58">
        <v>0</v>
      </c>
      <c r="I134" s="58">
        <v>0</v>
      </c>
      <c r="J134" s="58">
        <v>0</v>
      </c>
      <c r="K134" s="58">
        <v>0</v>
      </c>
      <c r="L134" s="59">
        <v>0</v>
      </c>
    </row>
    <row r="135" spans="1:13" ht="15">
      <c r="A135" s="7">
        <v>56</v>
      </c>
      <c r="B135" s="7">
        <v>41</v>
      </c>
      <c r="C135" s="7">
        <v>50</v>
      </c>
      <c r="D135" s="7">
        <v>58</v>
      </c>
      <c r="E135" s="7">
        <v>56</v>
      </c>
      <c r="F135" s="7">
        <f t="shared" si="1"/>
        <v>62</v>
      </c>
      <c r="G135" s="8" t="s">
        <v>233</v>
      </c>
      <c r="H135" s="58">
        <v>0</v>
      </c>
      <c r="I135" s="58">
        <v>0</v>
      </c>
      <c r="J135" s="58">
        <v>0</v>
      </c>
      <c r="K135" s="58">
        <v>0</v>
      </c>
      <c r="L135" s="59">
        <v>0</v>
      </c>
    </row>
    <row r="137" spans="1:13" ht="20.100000000000001" customHeight="1">
      <c r="A137" s="120" t="s">
        <v>16</v>
      </c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</row>
    <row r="138" spans="1:13" ht="42" customHeight="1">
      <c r="A138" s="117" t="s">
        <v>156</v>
      </c>
      <c r="B138" s="118"/>
      <c r="C138" s="118"/>
      <c r="D138" s="118"/>
      <c r="E138" s="118"/>
      <c r="F138" s="119"/>
      <c r="G138" s="113" t="s">
        <v>0</v>
      </c>
      <c r="H138" s="115" t="s">
        <v>288</v>
      </c>
      <c r="I138" s="115" t="s">
        <v>289</v>
      </c>
      <c r="J138" s="115" t="s">
        <v>290</v>
      </c>
      <c r="K138" s="115" t="s">
        <v>291</v>
      </c>
      <c r="L138" s="115" t="s">
        <v>292</v>
      </c>
      <c r="M138" s="113" t="s">
        <v>2</v>
      </c>
    </row>
    <row r="139" spans="1:13">
      <c r="A139" s="46">
        <v>2012</v>
      </c>
      <c r="B139" s="46">
        <v>2013</v>
      </c>
      <c r="C139" s="46">
        <v>2014</v>
      </c>
      <c r="D139" s="46">
        <v>2015</v>
      </c>
      <c r="E139" s="46">
        <v>2016</v>
      </c>
      <c r="F139" s="46">
        <v>2017</v>
      </c>
      <c r="G139" s="114"/>
      <c r="H139" s="116"/>
      <c r="I139" s="116"/>
      <c r="J139" s="116"/>
      <c r="K139" s="116"/>
      <c r="L139" s="116"/>
      <c r="M139" s="114"/>
    </row>
    <row r="140" spans="1:13" ht="15">
      <c r="A140" s="10">
        <v>50</v>
      </c>
      <c r="B140" s="10">
        <v>38</v>
      </c>
      <c r="C140" s="10">
        <v>24</v>
      </c>
      <c r="D140" s="10">
        <v>6</v>
      </c>
      <c r="E140" s="10">
        <v>5</v>
      </c>
      <c r="F140" s="10">
        <f t="shared" ref="F140:F171" si="2">RANK(M140,$M$140:$M$202)</f>
        <v>1</v>
      </c>
      <c r="G140" s="11" t="s">
        <v>219</v>
      </c>
      <c r="H140" s="60">
        <v>1</v>
      </c>
      <c r="I140" s="61">
        <v>19.2</v>
      </c>
      <c r="J140" s="61">
        <v>84.333333333333343</v>
      </c>
      <c r="K140" s="61">
        <v>20.955555555555556</v>
      </c>
      <c r="L140" s="61">
        <v>338.34</v>
      </c>
      <c r="M140" s="62">
        <v>0.80417820523183681</v>
      </c>
    </row>
    <row r="141" spans="1:13" ht="15">
      <c r="A141" s="10">
        <v>31</v>
      </c>
      <c r="B141" s="10">
        <v>19</v>
      </c>
      <c r="C141" s="10">
        <v>8</v>
      </c>
      <c r="D141" s="10">
        <v>21</v>
      </c>
      <c r="E141" s="10">
        <v>23</v>
      </c>
      <c r="F141" s="10">
        <f t="shared" si="2"/>
        <v>2</v>
      </c>
      <c r="G141" s="11" t="s">
        <v>218</v>
      </c>
      <c r="H141" s="60">
        <v>1</v>
      </c>
      <c r="I141" s="61">
        <v>19.024999999999999</v>
      </c>
      <c r="J141" s="61">
        <v>232.66666666666666</v>
      </c>
      <c r="K141" s="61">
        <v>24.225000000000001</v>
      </c>
      <c r="L141" s="61">
        <v>40</v>
      </c>
      <c r="M141" s="62">
        <v>0.78087625924726312</v>
      </c>
    </row>
    <row r="142" spans="1:13" ht="15">
      <c r="A142" s="10">
        <v>57</v>
      </c>
      <c r="B142" s="10">
        <v>61</v>
      </c>
      <c r="C142" s="10">
        <v>17</v>
      </c>
      <c r="D142" s="10">
        <v>7</v>
      </c>
      <c r="E142" s="10">
        <v>13</v>
      </c>
      <c r="F142" s="10">
        <f t="shared" si="2"/>
        <v>3</v>
      </c>
      <c r="G142" s="11" t="s">
        <v>211</v>
      </c>
      <c r="H142" s="60">
        <v>0.95327102803738317</v>
      </c>
      <c r="I142" s="61">
        <v>18.399999999999999</v>
      </c>
      <c r="J142" s="61">
        <v>88.083333333333343</v>
      </c>
      <c r="K142" s="61">
        <v>19.399999999999999</v>
      </c>
      <c r="L142" s="61">
        <v>241.21739130434781</v>
      </c>
      <c r="M142" s="62">
        <v>0.72119052409883011</v>
      </c>
    </row>
    <row r="143" spans="1:13" ht="15">
      <c r="A143" s="10">
        <v>9</v>
      </c>
      <c r="B143" s="10">
        <v>1</v>
      </c>
      <c r="C143" s="10">
        <v>22</v>
      </c>
      <c r="D143" s="10">
        <v>37</v>
      </c>
      <c r="E143" s="10">
        <v>19</v>
      </c>
      <c r="F143" s="10">
        <f t="shared" si="2"/>
        <v>4</v>
      </c>
      <c r="G143" s="11" t="s">
        <v>277</v>
      </c>
      <c r="H143" s="60">
        <v>0.94047619047619047</v>
      </c>
      <c r="I143" s="61">
        <v>15.2</v>
      </c>
      <c r="J143" s="61">
        <v>1.8333333333333333</v>
      </c>
      <c r="K143" s="61">
        <v>17.399999999999999</v>
      </c>
      <c r="L143" s="61">
        <v>321.05633802816902</v>
      </c>
      <c r="M143" s="62">
        <v>0.64872751308963961</v>
      </c>
    </row>
    <row r="144" spans="1:13" ht="15">
      <c r="A144" s="10">
        <v>49</v>
      </c>
      <c r="B144" s="10">
        <v>47</v>
      </c>
      <c r="C144" s="10">
        <v>3</v>
      </c>
      <c r="D144" s="10">
        <v>2</v>
      </c>
      <c r="E144" s="10">
        <v>3</v>
      </c>
      <c r="F144" s="10">
        <f t="shared" si="2"/>
        <v>5</v>
      </c>
      <c r="G144" s="11" t="s">
        <v>190</v>
      </c>
      <c r="H144" s="60">
        <v>0.9285714285714286</v>
      </c>
      <c r="I144" s="61">
        <v>20.2</v>
      </c>
      <c r="J144" s="61">
        <v>1.8333333333333333</v>
      </c>
      <c r="K144" s="61">
        <v>20.399999999999999</v>
      </c>
      <c r="L144" s="61">
        <v>205</v>
      </c>
      <c r="M144" s="62">
        <v>0.64383329656728727</v>
      </c>
    </row>
    <row r="145" spans="1:13" ht="15">
      <c r="A145" s="10">
        <v>7</v>
      </c>
      <c r="B145" s="10">
        <v>23</v>
      </c>
      <c r="C145" s="10">
        <v>29</v>
      </c>
      <c r="D145" s="10">
        <v>17</v>
      </c>
      <c r="E145" s="10">
        <v>28</v>
      </c>
      <c r="F145" s="10">
        <f t="shared" si="2"/>
        <v>6</v>
      </c>
      <c r="G145" s="11" t="s">
        <v>235</v>
      </c>
      <c r="H145" s="60">
        <v>1</v>
      </c>
      <c r="I145" s="61">
        <v>20.399999999999999</v>
      </c>
      <c r="J145" s="61">
        <v>83.333333333333343</v>
      </c>
      <c r="K145" s="61">
        <v>19.399999999999999</v>
      </c>
      <c r="L145" s="61">
        <v>63</v>
      </c>
      <c r="M145" s="62">
        <v>0.63763404332823614</v>
      </c>
    </row>
    <row r="146" spans="1:13" ht="15">
      <c r="A146" s="10">
        <v>6</v>
      </c>
      <c r="B146" s="10">
        <v>18</v>
      </c>
      <c r="C146" s="10">
        <v>18</v>
      </c>
      <c r="D146" s="10">
        <v>3</v>
      </c>
      <c r="E146" s="10">
        <v>2</v>
      </c>
      <c r="F146" s="10">
        <f t="shared" si="2"/>
        <v>7</v>
      </c>
      <c r="G146" s="11" t="s">
        <v>221</v>
      </c>
      <c r="H146" s="60">
        <v>1</v>
      </c>
      <c r="I146" s="61">
        <v>17.399999999999999</v>
      </c>
      <c r="J146" s="61">
        <v>0.85000000000000009</v>
      </c>
      <c r="K146" s="61">
        <v>20.399999999999999</v>
      </c>
      <c r="L146" s="61">
        <v>204.87730061349694</v>
      </c>
      <c r="M146" s="62">
        <v>0.63406071255105023</v>
      </c>
    </row>
    <row r="147" spans="1:13" ht="15">
      <c r="A147" s="10">
        <v>12</v>
      </c>
      <c r="B147" s="10">
        <v>7</v>
      </c>
      <c r="C147" s="10">
        <v>5</v>
      </c>
      <c r="D147" s="10">
        <v>1</v>
      </c>
      <c r="E147" s="10">
        <v>20</v>
      </c>
      <c r="F147" s="10">
        <f t="shared" si="2"/>
        <v>8</v>
      </c>
      <c r="G147" s="11" t="s">
        <v>306</v>
      </c>
      <c r="H147" s="60">
        <v>1</v>
      </c>
      <c r="I147" s="61">
        <v>18.399999999999999</v>
      </c>
      <c r="J147" s="61">
        <v>0.83333333333333326</v>
      </c>
      <c r="K147" s="61">
        <v>19.399999999999999</v>
      </c>
      <c r="L147" s="61">
        <v>199.85454545454544</v>
      </c>
      <c r="M147" s="62">
        <v>0.63108585691435848</v>
      </c>
    </row>
    <row r="148" spans="1:13" ht="15">
      <c r="A148" s="10">
        <v>16</v>
      </c>
      <c r="B148" s="10">
        <v>15</v>
      </c>
      <c r="C148" s="10">
        <v>19</v>
      </c>
      <c r="D148" s="10">
        <v>28</v>
      </c>
      <c r="E148" s="10">
        <v>24</v>
      </c>
      <c r="F148" s="10">
        <f t="shared" si="2"/>
        <v>9</v>
      </c>
      <c r="G148" s="11" t="s">
        <v>237</v>
      </c>
      <c r="H148" s="60">
        <v>1</v>
      </c>
      <c r="I148" s="61">
        <v>18.399999999999999</v>
      </c>
      <c r="J148" s="61">
        <v>1.8333333333333333</v>
      </c>
      <c r="K148" s="61">
        <v>22.540740740740738</v>
      </c>
      <c r="L148" s="61">
        <v>141.60909090909092</v>
      </c>
      <c r="M148" s="62">
        <v>0.62344507174330477</v>
      </c>
    </row>
    <row r="149" spans="1:13" ht="15">
      <c r="A149" s="10">
        <v>24</v>
      </c>
      <c r="B149" s="10">
        <v>17</v>
      </c>
      <c r="C149" s="10">
        <v>36</v>
      </c>
      <c r="D149" s="10">
        <v>32</v>
      </c>
      <c r="E149" s="10">
        <v>43</v>
      </c>
      <c r="F149" s="10">
        <f t="shared" si="2"/>
        <v>10</v>
      </c>
      <c r="G149" s="11" t="s">
        <v>230</v>
      </c>
      <c r="H149" s="60">
        <v>1</v>
      </c>
      <c r="I149" s="61">
        <v>18.399999999999999</v>
      </c>
      <c r="J149" s="61">
        <v>0.84666666666666668</v>
      </c>
      <c r="K149" s="61">
        <v>18.399999999999999</v>
      </c>
      <c r="L149" s="61">
        <v>193.16363636363636</v>
      </c>
      <c r="M149" s="62">
        <v>0.6188862450170638</v>
      </c>
    </row>
    <row r="150" spans="1:13" ht="15">
      <c r="A150" s="10">
        <v>13</v>
      </c>
      <c r="B150" s="10">
        <v>4</v>
      </c>
      <c r="C150" s="10">
        <v>11</v>
      </c>
      <c r="D150" s="10">
        <v>25</v>
      </c>
      <c r="E150" s="10">
        <v>32</v>
      </c>
      <c r="F150" s="10">
        <f t="shared" si="2"/>
        <v>11</v>
      </c>
      <c r="G150" s="11" t="s">
        <v>184</v>
      </c>
      <c r="H150" s="60">
        <v>1</v>
      </c>
      <c r="I150" s="61">
        <v>18</v>
      </c>
      <c r="J150" s="61">
        <v>0.79166666666666663</v>
      </c>
      <c r="K150" s="61">
        <v>18.399999999999999</v>
      </c>
      <c r="L150" s="61">
        <v>196.03680981595093</v>
      </c>
      <c r="M150" s="62">
        <v>0.61723157614677937</v>
      </c>
    </row>
    <row r="151" spans="1:13" ht="15">
      <c r="A151" s="10">
        <v>40</v>
      </c>
      <c r="B151" s="10">
        <v>27</v>
      </c>
      <c r="C151" s="10">
        <v>15</v>
      </c>
      <c r="D151" s="10">
        <v>18</v>
      </c>
      <c r="E151" s="10">
        <v>21</v>
      </c>
      <c r="F151" s="10">
        <f t="shared" si="2"/>
        <v>12</v>
      </c>
      <c r="G151" s="11" t="s">
        <v>189</v>
      </c>
      <c r="H151" s="60">
        <v>1</v>
      </c>
      <c r="I151" s="61">
        <v>15.399999999999999</v>
      </c>
      <c r="J151" s="61">
        <v>0.83333333333333326</v>
      </c>
      <c r="K151" s="61">
        <v>20.399999999999999</v>
      </c>
      <c r="L151" s="61">
        <v>198.28834355828221</v>
      </c>
      <c r="M151" s="62">
        <v>0.61362258704654349</v>
      </c>
    </row>
    <row r="152" spans="1:13" ht="15">
      <c r="A152" s="10">
        <v>11</v>
      </c>
      <c r="B152" s="10">
        <v>2</v>
      </c>
      <c r="C152" s="10">
        <v>6</v>
      </c>
      <c r="D152" s="10">
        <v>20</v>
      </c>
      <c r="E152" s="10">
        <v>27</v>
      </c>
      <c r="F152" s="10">
        <f t="shared" si="2"/>
        <v>13</v>
      </c>
      <c r="G152" s="11" t="s">
        <v>217</v>
      </c>
      <c r="H152" s="60">
        <v>1</v>
      </c>
      <c r="I152" s="61">
        <v>17</v>
      </c>
      <c r="J152" s="61">
        <v>0.42500000000000004</v>
      </c>
      <c r="K152" s="61">
        <v>18.399999999999999</v>
      </c>
      <c r="L152" s="61">
        <v>201.14545454545456</v>
      </c>
      <c r="M152" s="62">
        <v>0.61167175609647528</v>
      </c>
    </row>
    <row r="153" spans="1:13" ht="15">
      <c r="A153" s="10">
        <v>18</v>
      </c>
      <c r="B153" s="10">
        <v>48</v>
      </c>
      <c r="C153" s="10">
        <v>56</v>
      </c>
      <c r="D153" s="10">
        <v>47</v>
      </c>
      <c r="E153" s="10">
        <v>53</v>
      </c>
      <c r="F153" s="10">
        <f t="shared" si="2"/>
        <v>14</v>
      </c>
      <c r="G153" s="11" t="s">
        <v>188</v>
      </c>
      <c r="H153" s="60">
        <v>1</v>
      </c>
      <c r="I153" s="61">
        <v>19</v>
      </c>
      <c r="J153" s="61">
        <v>1.85</v>
      </c>
      <c r="K153" s="61">
        <v>17.399999999999999</v>
      </c>
      <c r="L153" s="61">
        <v>180.81818181818181</v>
      </c>
      <c r="M153" s="62">
        <v>0.6091537910875261</v>
      </c>
    </row>
    <row r="154" spans="1:13" ht="15">
      <c r="A154" s="10">
        <v>10</v>
      </c>
      <c r="B154" s="10">
        <v>16</v>
      </c>
      <c r="C154" s="10">
        <v>41</v>
      </c>
      <c r="D154" s="10">
        <v>27</v>
      </c>
      <c r="E154" s="10">
        <v>11</v>
      </c>
      <c r="F154" s="10">
        <f t="shared" si="2"/>
        <v>15</v>
      </c>
      <c r="G154" s="11" t="s">
        <v>199</v>
      </c>
      <c r="H154" s="60">
        <v>1</v>
      </c>
      <c r="I154" s="61">
        <v>16.553846153846152</v>
      </c>
      <c r="J154" s="61">
        <v>3.5</v>
      </c>
      <c r="K154" s="61">
        <v>18.399999999999999</v>
      </c>
      <c r="L154" s="61">
        <v>191</v>
      </c>
      <c r="M154" s="62">
        <v>0.60463060584261141</v>
      </c>
    </row>
    <row r="155" spans="1:13" ht="15">
      <c r="A155" s="10" t="s">
        <v>157</v>
      </c>
      <c r="B155" s="10">
        <v>62</v>
      </c>
      <c r="C155" s="10">
        <v>57</v>
      </c>
      <c r="D155" s="10">
        <v>52</v>
      </c>
      <c r="E155" s="10">
        <v>15</v>
      </c>
      <c r="F155" s="10">
        <f t="shared" si="2"/>
        <v>16</v>
      </c>
      <c r="G155" s="11" t="s">
        <v>228</v>
      </c>
      <c r="H155" s="60">
        <v>1</v>
      </c>
      <c r="I155" s="61">
        <v>24.2</v>
      </c>
      <c r="J155" s="61">
        <v>0.83499999999999996</v>
      </c>
      <c r="K155" s="61">
        <v>20.399999999999999</v>
      </c>
      <c r="L155" s="61">
        <v>59.625</v>
      </c>
      <c r="M155" s="62">
        <v>0.60438442859848152</v>
      </c>
    </row>
    <row r="156" spans="1:13" ht="15">
      <c r="A156" s="10">
        <v>21</v>
      </c>
      <c r="B156" s="10">
        <v>42</v>
      </c>
      <c r="C156" s="10">
        <v>16</v>
      </c>
      <c r="D156" s="10">
        <v>19</v>
      </c>
      <c r="E156" s="10">
        <v>56</v>
      </c>
      <c r="F156" s="10">
        <f t="shared" si="2"/>
        <v>17</v>
      </c>
      <c r="G156" s="11" t="s">
        <v>200</v>
      </c>
      <c r="H156" s="60">
        <v>0.97777777777777775</v>
      </c>
      <c r="I156" s="61">
        <v>14.4</v>
      </c>
      <c r="J156" s="61">
        <v>0.78916666666666679</v>
      </c>
      <c r="K156" s="61">
        <v>20.399999999999999</v>
      </c>
      <c r="L156" s="61">
        <v>203.44242424242424</v>
      </c>
      <c r="M156" s="62">
        <v>0.60392240134533959</v>
      </c>
    </row>
    <row r="157" spans="1:13" ht="15">
      <c r="A157" s="10">
        <v>41</v>
      </c>
      <c r="B157" s="10">
        <v>20</v>
      </c>
      <c r="C157" s="10">
        <v>21</v>
      </c>
      <c r="D157" s="10">
        <v>36</v>
      </c>
      <c r="E157" s="10">
        <v>34</v>
      </c>
      <c r="F157" s="10">
        <f t="shared" si="2"/>
        <v>18</v>
      </c>
      <c r="G157" s="11" t="s">
        <v>196</v>
      </c>
      <c r="H157" s="60">
        <v>1</v>
      </c>
      <c r="I157" s="61">
        <v>17</v>
      </c>
      <c r="J157" s="61">
        <v>0.83333333333333326</v>
      </c>
      <c r="K157" s="61">
        <v>16.290909090909089</v>
      </c>
      <c r="L157" s="61">
        <v>201.45454545454547</v>
      </c>
      <c r="M157" s="62">
        <v>0.59479295395415677</v>
      </c>
    </row>
    <row r="158" spans="1:13" ht="15">
      <c r="A158" s="10">
        <v>25</v>
      </c>
      <c r="B158" s="10">
        <v>10</v>
      </c>
      <c r="C158" s="10">
        <v>26</v>
      </c>
      <c r="D158" s="10">
        <v>56</v>
      </c>
      <c r="E158" s="10">
        <v>6</v>
      </c>
      <c r="F158" s="10">
        <f t="shared" si="2"/>
        <v>19</v>
      </c>
      <c r="G158" s="11" t="s">
        <v>192</v>
      </c>
      <c r="H158" s="60">
        <v>1</v>
      </c>
      <c r="I158" s="61">
        <v>17.524999999999999</v>
      </c>
      <c r="J158" s="61">
        <v>84.333333333333343</v>
      </c>
      <c r="K158" s="61">
        <v>18.399999999999999</v>
      </c>
      <c r="L158" s="61">
        <v>37</v>
      </c>
      <c r="M158" s="62">
        <v>0.59110822236348315</v>
      </c>
    </row>
    <row r="159" spans="1:13" ht="15">
      <c r="A159" s="10">
        <v>37</v>
      </c>
      <c r="B159" s="10">
        <v>57</v>
      </c>
      <c r="C159" s="10">
        <v>59</v>
      </c>
      <c r="D159" s="10">
        <v>48</v>
      </c>
      <c r="E159" s="10">
        <v>50</v>
      </c>
      <c r="F159" s="10">
        <f t="shared" si="2"/>
        <v>20</v>
      </c>
      <c r="G159" s="11" t="s">
        <v>232</v>
      </c>
      <c r="H159" s="60">
        <v>1</v>
      </c>
      <c r="I159" s="61">
        <v>17</v>
      </c>
      <c r="J159" s="61">
        <v>179.46666666666667</v>
      </c>
      <c r="K159" s="61">
        <v>10.4</v>
      </c>
      <c r="L159" s="61">
        <v>2</v>
      </c>
      <c r="M159" s="62">
        <v>0.58180916456353149</v>
      </c>
    </row>
    <row r="160" spans="1:13" ht="15">
      <c r="A160" s="10">
        <v>23</v>
      </c>
      <c r="B160" s="10">
        <v>30</v>
      </c>
      <c r="C160" s="10">
        <v>20</v>
      </c>
      <c r="D160" s="10">
        <v>29</v>
      </c>
      <c r="E160" s="10">
        <v>48</v>
      </c>
      <c r="F160" s="10">
        <f t="shared" si="2"/>
        <v>21</v>
      </c>
      <c r="G160" s="11" t="s">
        <v>195</v>
      </c>
      <c r="H160" s="60">
        <v>1</v>
      </c>
      <c r="I160" s="61">
        <v>16</v>
      </c>
      <c r="J160" s="61">
        <v>0</v>
      </c>
      <c r="K160" s="61">
        <v>16.399999999999999</v>
      </c>
      <c r="L160" s="61">
        <v>190.85454545454544</v>
      </c>
      <c r="M160" s="62">
        <v>0.58044691971981643</v>
      </c>
    </row>
    <row r="161" spans="1:13" ht="15">
      <c r="A161" s="10">
        <v>1</v>
      </c>
      <c r="B161" s="10">
        <v>9</v>
      </c>
      <c r="C161" s="10">
        <v>2</v>
      </c>
      <c r="D161" s="10">
        <v>13</v>
      </c>
      <c r="E161" s="10">
        <v>1</v>
      </c>
      <c r="F161" s="10">
        <f t="shared" si="2"/>
        <v>22</v>
      </c>
      <c r="G161" s="11" t="s">
        <v>222</v>
      </c>
      <c r="H161" s="60">
        <v>1</v>
      </c>
      <c r="I161" s="61">
        <v>16.723809523809521</v>
      </c>
      <c r="J161" s="61">
        <v>0.84166666666666656</v>
      </c>
      <c r="K161" s="61">
        <v>14.2</v>
      </c>
      <c r="L161" s="61">
        <v>207.07103825136613</v>
      </c>
      <c r="M161" s="62">
        <v>0.57857517284856552</v>
      </c>
    </row>
    <row r="162" spans="1:13" ht="15">
      <c r="A162" s="10">
        <v>52</v>
      </c>
      <c r="B162" s="10">
        <v>40</v>
      </c>
      <c r="C162" s="10">
        <v>28</v>
      </c>
      <c r="D162" s="10">
        <v>34</v>
      </c>
      <c r="E162" s="10">
        <v>56</v>
      </c>
      <c r="F162" s="10">
        <f t="shared" si="2"/>
        <v>23</v>
      </c>
      <c r="G162" s="11" t="s">
        <v>206</v>
      </c>
      <c r="H162" s="60">
        <v>1</v>
      </c>
      <c r="I162" s="61">
        <v>15</v>
      </c>
      <c r="J162" s="61">
        <v>83.5</v>
      </c>
      <c r="K162" s="61">
        <v>18.672727272727272</v>
      </c>
      <c r="L162" s="61">
        <v>42.53846153846154</v>
      </c>
      <c r="M162" s="62">
        <v>0.57504964264240432</v>
      </c>
    </row>
    <row r="163" spans="1:13" ht="15">
      <c r="A163" s="10">
        <v>55</v>
      </c>
      <c r="B163" s="10">
        <v>50</v>
      </c>
      <c r="C163" s="10">
        <v>52</v>
      </c>
      <c r="D163" s="10">
        <v>45</v>
      </c>
      <c r="E163" s="10">
        <v>52</v>
      </c>
      <c r="F163" s="10">
        <f t="shared" si="2"/>
        <v>24</v>
      </c>
      <c r="G163" s="11" t="s">
        <v>239</v>
      </c>
      <c r="H163" s="60">
        <v>1</v>
      </c>
      <c r="I163" s="61">
        <v>16</v>
      </c>
      <c r="J163" s="61">
        <v>0.75</v>
      </c>
      <c r="K163" s="61">
        <v>16.31111111111111</v>
      </c>
      <c r="L163" s="61">
        <v>176.03636363636363</v>
      </c>
      <c r="M163" s="62">
        <v>0.5715984143166204</v>
      </c>
    </row>
    <row r="164" spans="1:13" ht="15">
      <c r="A164" s="10">
        <v>3</v>
      </c>
      <c r="B164" s="10">
        <v>21</v>
      </c>
      <c r="C164" s="10">
        <v>34</v>
      </c>
      <c r="D164" s="10">
        <v>38</v>
      </c>
      <c r="E164" s="10">
        <v>31</v>
      </c>
      <c r="F164" s="10">
        <f t="shared" si="2"/>
        <v>25</v>
      </c>
      <c r="G164" s="11" t="s">
        <v>205</v>
      </c>
      <c r="H164" s="60">
        <v>0.970873786407767</v>
      </c>
      <c r="I164" s="61">
        <v>16.517647058823528</v>
      </c>
      <c r="J164" s="61">
        <v>85.333333333333343</v>
      </c>
      <c r="K164" s="61">
        <v>18.399999999999999</v>
      </c>
      <c r="L164" s="61">
        <v>25.346666666666668</v>
      </c>
      <c r="M164" s="62">
        <v>0.57092881336401646</v>
      </c>
    </row>
    <row r="165" spans="1:13" ht="15">
      <c r="A165" s="10">
        <v>30</v>
      </c>
      <c r="B165" s="10">
        <v>45</v>
      </c>
      <c r="C165" s="10">
        <v>42</v>
      </c>
      <c r="D165" s="10">
        <v>54</v>
      </c>
      <c r="E165" s="10">
        <v>56</v>
      </c>
      <c r="F165" s="10">
        <f t="shared" si="2"/>
        <v>26</v>
      </c>
      <c r="G165" s="11" t="s">
        <v>227</v>
      </c>
      <c r="H165" s="60">
        <v>0.9375</v>
      </c>
      <c r="I165" s="61">
        <v>17</v>
      </c>
      <c r="J165" s="61">
        <v>58.333333333333336</v>
      </c>
      <c r="K165" s="61">
        <v>21.674999999999997</v>
      </c>
      <c r="L165" s="61">
        <v>22</v>
      </c>
      <c r="M165" s="62">
        <v>0.57009117252401442</v>
      </c>
    </row>
    <row r="166" spans="1:13" ht="15">
      <c r="A166" s="10">
        <v>29</v>
      </c>
      <c r="B166" s="10">
        <v>41</v>
      </c>
      <c r="C166" s="10">
        <v>46</v>
      </c>
      <c r="D166" s="10">
        <v>58</v>
      </c>
      <c r="E166" s="10">
        <v>40</v>
      </c>
      <c r="F166" s="10">
        <f t="shared" si="2"/>
        <v>27</v>
      </c>
      <c r="G166" s="11" t="s">
        <v>202</v>
      </c>
      <c r="H166" s="60">
        <v>0.96039603960396036</v>
      </c>
      <c r="I166" s="61">
        <v>16</v>
      </c>
      <c r="J166" s="61">
        <v>5.333333333333333</v>
      </c>
      <c r="K166" s="61">
        <v>14.399999999999999</v>
      </c>
      <c r="L166" s="61">
        <v>192.25882352941176</v>
      </c>
      <c r="M166" s="62">
        <v>0.56142888571770388</v>
      </c>
    </row>
    <row r="167" spans="1:13" ht="15">
      <c r="A167" s="10">
        <v>27</v>
      </c>
      <c r="B167" s="10">
        <v>29</v>
      </c>
      <c r="C167" s="10">
        <v>35</v>
      </c>
      <c r="D167" s="10">
        <v>31</v>
      </c>
      <c r="E167" s="10">
        <v>42</v>
      </c>
      <c r="F167" s="10">
        <f t="shared" si="2"/>
        <v>28</v>
      </c>
      <c r="G167" s="11" t="s">
        <v>241</v>
      </c>
      <c r="H167" s="60">
        <v>1</v>
      </c>
      <c r="I167" s="61">
        <v>16.2</v>
      </c>
      <c r="J167" s="61">
        <v>76</v>
      </c>
      <c r="K167" s="61">
        <v>17.399999999999999</v>
      </c>
      <c r="L167" s="61">
        <v>22.745454545454546</v>
      </c>
      <c r="M167" s="62">
        <v>0.55631238515001069</v>
      </c>
    </row>
    <row r="168" spans="1:13" ht="15">
      <c r="A168" s="10">
        <v>17</v>
      </c>
      <c r="B168" s="10">
        <v>46</v>
      </c>
      <c r="C168" s="10">
        <v>12</v>
      </c>
      <c r="D168" s="10">
        <v>4</v>
      </c>
      <c r="E168" s="10">
        <v>22</v>
      </c>
      <c r="F168" s="10">
        <f t="shared" si="2"/>
        <v>29</v>
      </c>
      <c r="G168" s="11" t="s">
        <v>209</v>
      </c>
      <c r="H168" s="60">
        <v>1</v>
      </c>
      <c r="I168" s="61">
        <v>19</v>
      </c>
      <c r="J168" s="61">
        <v>0.91416666666666668</v>
      </c>
      <c r="K168" s="61">
        <v>18.399999999999999</v>
      </c>
      <c r="L168" s="61">
        <v>57</v>
      </c>
      <c r="M168" s="62">
        <v>0.54341371209509737</v>
      </c>
    </row>
    <row r="169" spans="1:13" ht="15">
      <c r="A169" s="10">
        <v>5</v>
      </c>
      <c r="B169" s="10">
        <v>5</v>
      </c>
      <c r="C169" s="10">
        <v>4</v>
      </c>
      <c r="D169" s="10">
        <v>12</v>
      </c>
      <c r="E169" s="10">
        <v>56</v>
      </c>
      <c r="F169" s="10">
        <f t="shared" si="2"/>
        <v>30</v>
      </c>
      <c r="G169" s="11" t="s">
        <v>194</v>
      </c>
      <c r="H169" s="60">
        <v>1</v>
      </c>
      <c r="I169" s="61">
        <v>14.381818181818183</v>
      </c>
      <c r="J169" s="61">
        <v>83.333333333333343</v>
      </c>
      <c r="K169" s="61">
        <v>18.399999999999999</v>
      </c>
      <c r="L169" s="61">
        <v>0</v>
      </c>
      <c r="M169" s="62">
        <v>0.54240042405150146</v>
      </c>
    </row>
    <row r="170" spans="1:13" ht="15">
      <c r="A170" s="10">
        <v>60</v>
      </c>
      <c r="B170" s="10">
        <v>52</v>
      </c>
      <c r="C170" s="10">
        <v>44</v>
      </c>
      <c r="D170" s="10">
        <v>16</v>
      </c>
      <c r="E170" s="10">
        <v>4</v>
      </c>
      <c r="F170" s="10">
        <f t="shared" si="2"/>
        <v>31</v>
      </c>
      <c r="G170" s="11" t="s">
        <v>203</v>
      </c>
      <c r="H170" s="60">
        <v>1</v>
      </c>
      <c r="I170" s="61">
        <v>18.399999999999999</v>
      </c>
      <c r="J170" s="61">
        <v>0.8666666666666667</v>
      </c>
      <c r="K170" s="61">
        <v>18.399999999999999</v>
      </c>
      <c r="L170" s="61">
        <v>51</v>
      </c>
      <c r="M170" s="62">
        <v>0.53486747532030043</v>
      </c>
    </row>
    <row r="171" spans="1:13" ht="15">
      <c r="A171" s="10">
        <v>22</v>
      </c>
      <c r="B171" s="10">
        <v>44</v>
      </c>
      <c r="C171" s="10">
        <v>47</v>
      </c>
      <c r="D171" s="10">
        <v>15</v>
      </c>
      <c r="E171" s="10">
        <v>25</v>
      </c>
      <c r="F171" s="10">
        <f t="shared" si="2"/>
        <v>32</v>
      </c>
      <c r="G171" s="11" t="s">
        <v>243</v>
      </c>
      <c r="H171" s="60">
        <v>1</v>
      </c>
      <c r="I171" s="61">
        <v>17.399999999999999</v>
      </c>
      <c r="J171" s="61">
        <v>0.85000000000000009</v>
      </c>
      <c r="K171" s="61">
        <v>20.399999999999999</v>
      </c>
      <c r="L171" s="61">
        <v>30</v>
      </c>
      <c r="M171" s="62">
        <v>0.53068700526636792</v>
      </c>
    </row>
    <row r="172" spans="1:13" ht="15">
      <c r="A172" s="10">
        <v>28</v>
      </c>
      <c r="B172" s="10">
        <v>11</v>
      </c>
      <c r="C172" s="10">
        <v>9</v>
      </c>
      <c r="D172" s="10">
        <v>58</v>
      </c>
      <c r="E172" s="10">
        <v>10</v>
      </c>
      <c r="F172" s="10">
        <f t="shared" ref="F172:F202" si="3">RANK(M172,$M$140:$M$202)</f>
        <v>33</v>
      </c>
      <c r="G172" s="11" t="s">
        <v>224</v>
      </c>
      <c r="H172" s="60">
        <v>1</v>
      </c>
      <c r="I172" s="61">
        <v>18.2</v>
      </c>
      <c r="J172" s="61">
        <v>0.83333333333333326</v>
      </c>
      <c r="K172" s="61">
        <v>18.399999999999999</v>
      </c>
      <c r="L172" s="61">
        <v>44.111111111111114</v>
      </c>
      <c r="M172" s="62">
        <v>0.52911376011348721</v>
      </c>
    </row>
    <row r="173" spans="1:13" ht="15">
      <c r="A173" s="10">
        <v>26</v>
      </c>
      <c r="B173" s="10">
        <v>54</v>
      </c>
      <c r="C173" s="10">
        <v>33</v>
      </c>
      <c r="D173" s="10">
        <v>11</v>
      </c>
      <c r="E173" s="10">
        <v>8</v>
      </c>
      <c r="F173" s="10">
        <f t="shared" si="3"/>
        <v>34</v>
      </c>
      <c r="G173" s="11" t="s">
        <v>208</v>
      </c>
      <c r="H173" s="60">
        <v>1</v>
      </c>
      <c r="I173" s="61">
        <v>14</v>
      </c>
      <c r="J173" s="61">
        <v>43.041666666666671</v>
      </c>
      <c r="K173" s="61">
        <v>18.399999999999999</v>
      </c>
      <c r="L173" s="61">
        <v>35.963503649635037</v>
      </c>
      <c r="M173" s="62">
        <v>0.52586902648817446</v>
      </c>
    </row>
    <row r="174" spans="1:13" ht="15">
      <c r="A174" s="10">
        <v>59</v>
      </c>
      <c r="B174" s="10">
        <v>28</v>
      </c>
      <c r="C174" s="10">
        <v>39</v>
      </c>
      <c r="D174" s="10">
        <v>33</v>
      </c>
      <c r="E174" s="10">
        <v>18</v>
      </c>
      <c r="F174" s="10">
        <f t="shared" si="3"/>
        <v>35</v>
      </c>
      <c r="G174" s="11" t="s">
        <v>226</v>
      </c>
      <c r="H174" s="60">
        <v>1</v>
      </c>
      <c r="I174" s="61">
        <v>16</v>
      </c>
      <c r="J174" s="61">
        <v>1.8158333333333334</v>
      </c>
      <c r="K174" s="61">
        <v>19.399999999999999</v>
      </c>
      <c r="L174" s="61">
        <v>51.125</v>
      </c>
      <c r="M174" s="62">
        <v>0.5241784912774754</v>
      </c>
    </row>
    <row r="175" spans="1:13" ht="15">
      <c r="A175" s="10">
        <v>8</v>
      </c>
      <c r="B175" s="10">
        <v>6</v>
      </c>
      <c r="C175" s="10">
        <v>10</v>
      </c>
      <c r="D175" s="10">
        <v>23</v>
      </c>
      <c r="E175" s="10">
        <v>9</v>
      </c>
      <c r="F175" s="10">
        <f t="shared" si="3"/>
        <v>36</v>
      </c>
      <c r="G175" s="11" t="s">
        <v>213</v>
      </c>
      <c r="H175" s="60">
        <v>1</v>
      </c>
      <c r="I175" s="61">
        <v>16.074999999999999</v>
      </c>
      <c r="J175" s="61">
        <v>0.85833333333333339</v>
      </c>
      <c r="K175" s="61">
        <v>20.399999999999999</v>
      </c>
      <c r="L175" s="61">
        <v>34.799999999999997</v>
      </c>
      <c r="M175" s="62">
        <v>0.52258113788163996</v>
      </c>
    </row>
    <row r="176" spans="1:13" ht="15">
      <c r="A176" s="10">
        <v>20</v>
      </c>
      <c r="B176" s="10">
        <v>12</v>
      </c>
      <c r="C176" s="10">
        <v>6</v>
      </c>
      <c r="D176" s="10">
        <v>14</v>
      </c>
      <c r="E176" s="10">
        <v>16</v>
      </c>
      <c r="F176" s="10">
        <f t="shared" si="3"/>
        <v>37</v>
      </c>
      <c r="G176" s="11" t="s">
        <v>215</v>
      </c>
      <c r="H176" s="60">
        <v>1</v>
      </c>
      <c r="I176" s="61">
        <v>17.2</v>
      </c>
      <c r="J176" s="61">
        <v>2.25</v>
      </c>
      <c r="K176" s="61">
        <v>19.399999999999999</v>
      </c>
      <c r="L176" s="61">
        <v>28</v>
      </c>
      <c r="M176" s="62">
        <v>0.52079937443284219</v>
      </c>
    </row>
    <row r="177" spans="1:13" ht="15">
      <c r="A177" s="10">
        <v>56</v>
      </c>
      <c r="B177" s="10">
        <v>26</v>
      </c>
      <c r="C177" s="10">
        <v>23</v>
      </c>
      <c r="D177" s="10">
        <v>5</v>
      </c>
      <c r="E177" s="10">
        <v>7</v>
      </c>
      <c r="F177" s="10">
        <f t="shared" si="3"/>
        <v>38</v>
      </c>
      <c r="G177" s="11" t="s">
        <v>240</v>
      </c>
      <c r="H177" s="60">
        <v>1</v>
      </c>
      <c r="I177" s="61">
        <v>16.399999999999999</v>
      </c>
      <c r="J177" s="61">
        <v>3.2566666666666664</v>
      </c>
      <c r="K177" s="61">
        <v>18.399999999999999</v>
      </c>
      <c r="L177" s="61">
        <v>47.625</v>
      </c>
      <c r="M177" s="62">
        <v>0.51839795638061126</v>
      </c>
    </row>
    <row r="178" spans="1:13" ht="15">
      <c r="A178" s="10">
        <v>32</v>
      </c>
      <c r="B178" s="10">
        <v>13</v>
      </c>
      <c r="C178" s="10">
        <v>62</v>
      </c>
      <c r="D178" s="10">
        <v>10</v>
      </c>
      <c r="E178" s="10">
        <v>14</v>
      </c>
      <c r="F178" s="10">
        <f t="shared" si="3"/>
        <v>39</v>
      </c>
      <c r="G178" s="11" t="s">
        <v>197</v>
      </c>
      <c r="H178" s="60">
        <v>1</v>
      </c>
      <c r="I178" s="61">
        <v>17.2</v>
      </c>
      <c r="J178" s="61">
        <v>0.83333333333333326</v>
      </c>
      <c r="K178" s="61">
        <v>18.399999999999999</v>
      </c>
      <c r="L178" s="61">
        <v>36</v>
      </c>
      <c r="M178" s="62">
        <v>0.51605464629505104</v>
      </c>
    </row>
    <row r="179" spans="1:13" ht="15">
      <c r="A179" s="10">
        <v>53</v>
      </c>
      <c r="B179" s="10">
        <v>32</v>
      </c>
      <c r="C179" s="10">
        <v>38</v>
      </c>
      <c r="D179" s="10">
        <v>9</v>
      </c>
      <c r="E179" s="10">
        <v>26</v>
      </c>
      <c r="F179" s="10">
        <f t="shared" si="3"/>
        <v>40</v>
      </c>
      <c r="G179" s="11" t="s">
        <v>236</v>
      </c>
      <c r="H179" s="60">
        <v>0.95652173913043481</v>
      </c>
      <c r="I179" s="61">
        <v>16.2</v>
      </c>
      <c r="J179" s="61">
        <v>0.16666666666666666</v>
      </c>
      <c r="K179" s="61">
        <v>18.399999999999999</v>
      </c>
      <c r="L179" s="61">
        <v>53.714285714285715</v>
      </c>
      <c r="M179" s="62">
        <v>0.50899275802215826</v>
      </c>
    </row>
    <row r="180" spans="1:13" ht="15">
      <c r="A180" s="10">
        <v>47</v>
      </c>
      <c r="B180" s="10">
        <v>33</v>
      </c>
      <c r="C180" s="10">
        <v>1</v>
      </c>
      <c r="D180" s="10">
        <v>8</v>
      </c>
      <c r="E180" s="10">
        <v>56</v>
      </c>
      <c r="F180" s="10">
        <f t="shared" si="3"/>
        <v>41</v>
      </c>
      <c r="G180" s="11" t="s">
        <v>225</v>
      </c>
      <c r="H180" s="60">
        <v>1</v>
      </c>
      <c r="I180" s="61">
        <v>15.399999999999999</v>
      </c>
      <c r="J180" s="61">
        <v>0.69333333333333336</v>
      </c>
      <c r="K180" s="61">
        <v>19.399999999999999</v>
      </c>
      <c r="L180" s="61">
        <v>34.311475409836063</v>
      </c>
      <c r="M180" s="62">
        <v>0.50831608040275866</v>
      </c>
    </row>
    <row r="181" spans="1:13" ht="15">
      <c r="A181" s="10">
        <v>38</v>
      </c>
      <c r="B181" s="10">
        <v>39</v>
      </c>
      <c r="C181" s="10">
        <v>25</v>
      </c>
      <c r="D181" s="10">
        <v>39</v>
      </c>
      <c r="E181" s="10">
        <v>45</v>
      </c>
      <c r="F181" s="10">
        <f t="shared" si="3"/>
        <v>42</v>
      </c>
      <c r="G181" s="11" t="s">
        <v>204</v>
      </c>
      <c r="H181" s="60">
        <v>1</v>
      </c>
      <c r="I181" s="61">
        <v>16.2</v>
      </c>
      <c r="J181" s="61">
        <v>0.71</v>
      </c>
      <c r="K181" s="61">
        <v>18.399999999999999</v>
      </c>
      <c r="L181" s="61">
        <v>36</v>
      </c>
      <c r="M181" s="62">
        <v>0.5076841662931566</v>
      </c>
    </row>
    <row r="182" spans="1:13" ht="15">
      <c r="A182" s="10">
        <v>14</v>
      </c>
      <c r="B182" s="10">
        <v>34</v>
      </c>
      <c r="C182" s="10">
        <v>55</v>
      </c>
      <c r="D182" s="10">
        <v>50</v>
      </c>
      <c r="E182" s="10">
        <v>12</v>
      </c>
      <c r="F182" s="10">
        <f t="shared" si="3"/>
        <v>43</v>
      </c>
      <c r="G182" s="11" t="s">
        <v>210</v>
      </c>
      <c r="H182" s="60">
        <v>1</v>
      </c>
      <c r="I182" s="61">
        <v>18.399999999999999</v>
      </c>
      <c r="J182" s="61">
        <v>1.8491666666666666</v>
      </c>
      <c r="K182" s="61">
        <v>16.399999999999999</v>
      </c>
      <c r="L182" s="61">
        <v>28</v>
      </c>
      <c r="M182" s="62">
        <v>0.50560437207323239</v>
      </c>
    </row>
    <row r="183" spans="1:13" ht="15">
      <c r="A183" s="10">
        <v>4</v>
      </c>
      <c r="B183" s="10">
        <v>31</v>
      </c>
      <c r="C183" s="10">
        <v>30</v>
      </c>
      <c r="D183" s="10">
        <v>46</v>
      </c>
      <c r="E183" s="10">
        <v>37</v>
      </c>
      <c r="F183" s="10">
        <f t="shared" si="3"/>
        <v>44</v>
      </c>
      <c r="G183" s="11" t="s">
        <v>185</v>
      </c>
      <c r="H183" s="60">
        <v>1</v>
      </c>
      <c r="I183" s="61">
        <v>17.399999999999999</v>
      </c>
      <c r="J183" s="61">
        <v>1.575</v>
      </c>
      <c r="K183" s="61">
        <v>16.399999999999999</v>
      </c>
      <c r="L183" s="61">
        <v>42.25</v>
      </c>
      <c r="M183" s="62">
        <v>0.50552771525118811</v>
      </c>
    </row>
    <row r="184" spans="1:13" ht="15">
      <c r="A184" s="10">
        <v>44</v>
      </c>
      <c r="B184" s="10">
        <v>25</v>
      </c>
      <c r="C184" s="10">
        <v>43</v>
      </c>
      <c r="D184" s="10">
        <v>41</v>
      </c>
      <c r="E184" s="10">
        <v>41</v>
      </c>
      <c r="F184" s="10">
        <f t="shared" si="3"/>
        <v>45</v>
      </c>
      <c r="G184" s="11" t="s">
        <v>220</v>
      </c>
      <c r="H184" s="60">
        <v>1</v>
      </c>
      <c r="I184" s="61">
        <v>18</v>
      </c>
      <c r="J184" s="61">
        <v>0.83333333333333326</v>
      </c>
      <c r="K184" s="61">
        <v>15.399999999999999</v>
      </c>
      <c r="L184" s="61">
        <v>42.333333333333329</v>
      </c>
      <c r="M184" s="62">
        <v>0.50164218328109256</v>
      </c>
    </row>
    <row r="185" spans="1:13" ht="15">
      <c r="A185" s="10">
        <v>58</v>
      </c>
      <c r="B185" s="10">
        <v>8</v>
      </c>
      <c r="C185" s="10">
        <v>37</v>
      </c>
      <c r="D185" s="10">
        <v>44</v>
      </c>
      <c r="E185" s="10">
        <v>29</v>
      </c>
      <c r="F185" s="10">
        <f t="shared" si="3"/>
        <v>46</v>
      </c>
      <c r="G185" s="11" t="s">
        <v>238</v>
      </c>
      <c r="H185" s="60">
        <v>1</v>
      </c>
      <c r="I185" s="61">
        <v>16.09090909090909</v>
      </c>
      <c r="J185" s="61">
        <v>0.83333333333333326</v>
      </c>
      <c r="K185" s="61">
        <v>17.399999999999999</v>
      </c>
      <c r="L185" s="61">
        <v>35</v>
      </c>
      <c r="M185" s="62">
        <v>0.49804155041430886</v>
      </c>
    </row>
    <row r="186" spans="1:13" ht="15">
      <c r="A186" s="10">
        <v>33</v>
      </c>
      <c r="B186" s="10">
        <v>53</v>
      </c>
      <c r="C186" s="10">
        <v>51</v>
      </c>
      <c r="D186" s="10">
        <v>26</v>
      </c>
      <c r="E186" s="10">
        <v>38</v>
      </c>
      <c r="F186" s="10">
        <f t="shared" si="3"/>
        <v>47</v>
      </c>
      <c r="G186" s="11" t="s">
        <v>186</v>
      </c>
      <c r="H186" s="60">
        <v>1</v>
      </c>
      <c r="I186" s="61">
        <v>15.533333333333333</v>
      </c>
      <c r="J186" s="61">
        <v>0.83333333333333326</v>
      </c>
      <c r="K186" s="61">
        <v>16.72</v>
      </c>
      <c r="L186" s="61">
        <v>31</v>
      </c>
      <c r="M186" s="62">
        <v>0.48545496578553465</v>
      </c>
    </row>
    <row r="187" spans="1:13" ht="15">
      <c r="A187" s="10">
        <v>19</v>
      </c>
      <c r="B187" s="10">
        <v>43</v>
      </c>
      <c r="C187" s="10">
        <v>32</v>
      </c>
      <c r="D187" s="10">
        <v>24</v>
      </c>
      <c r="E187" s="10">
        <v>30</v>
      </c>
      <c r="F187" s="10">
        <f t="shared" si="3"/>
        <v>48</v>
      </c>
      <c r="G187" s="11" t="s">
        <v>234</v>
      </c>
      <c r="H187" s="60">
        <v>1</v>
      </c>
      <c r="I187" s="61">
        <v>13.2</v>
      </c>
      <c r="J187" s="61">
        <v>0.83333333333333326</v>
      </c>
      <c r="K187" s="61">
        <v>17.399999999999999</v>
      </c>
      <c r="L187" s="61">
        <v>47.5</v>
      </c>
      <c r="M187" s="62">
        <v>0.48153875671082158</v>
      </c>
    </row>
    <row r="188" spans="1:13" ht="15">
      <c r="A188" s="10">
        <v>2</v>
      </c>
      <c r="B188" s="10">
        <v>3</v>
      </c>
      <c r="C188" s="10">
        <v>48</v>
      </c>
      <c r="D188" s="10">
        <v>22</v>
      </c>
      <c r="E188" s="10">
        <v>17</v>
      </c>
      <c r="F188" s="10">
        <f t="shared" si="3"/>
        <v>49</v>
      </c>
      <c r="G188" s="11" t="s">
        <v>223</v>
      </c>
      <c r="H188" s="60">
        <v>0.8660714285714286</v>
      </c>
      <c r="I188" s="61">
        <v>17</v>
      </c>
      <c r="J188" s="61">
        <v>0.85000000000000009</v>
      </c>
      <c r="K188" s="61">
        <v>18.399999999999999</v>
      </c>
      <c r="L188" s="61">
        <v>22</v>
      </c>
      <c r="M188" s="62">
        <v>0.47935466709391295</v>
      </c>
    </row>
    <row r="189" spans="1:13" ht="15">
      <c r="A189" s="10">
        <v>48</v>
      </c>
      <c r="B189" s="10">
        <v>22</v>
      </c>
      <c r="C189" s="10">
        <v>27</v>
      </c>
      <c r="D189" s="10">
        <v>30</v>
      </c>
      <c r="E189" s="10">
        <v>44</v>
      </c>
      <c r="F189" s="10">
        <f t="shared" si="3"/>
        <v>50</v>
      </c>
      <c r="G189" s="11" t="s">
        <v>191</v>
      </c>
      <c r="H189" s="60">
        <v>1</v>
      </c>
      <c r="I189" s="61">
        <v>14</v>
      </c>
      <c r="J189" s="61">
        <v>0.83333333333333326</v>
      </c>
      <c r="K189" s="61">
        <v>18.399999999999999</v>
      </c>
      <c r="L189" s="61">
        <v>18</v>
      </c>
      <c r="M189" s="62">
        <v>0.47896818087345211</v>
      </c>
    </row>
    <row r="190" spans="1:13" ht="15">
      <c r="A190" s="10">
        <v>42</v>
      </c>
      <c r="B190" s="10">
        <v>59</v>
      </c>
      <c r="C190" s="10">
        <v>61</v>
      </c>
      <c r="D190" s="10">
        <v>53</v>
      </c>
      <c r="E190" s="10">
        <v>56</v>
      </c>
      <c r="F190" s="10">
        <f t="shared" si="3"/>
        <v>51</v>
      </c>
      <c r="G190" s="11" t="s">
        <v>242</v>
      </c>
      <c r="H190" s="60">
        <v>1</v>
      </c>
      <c r="I190" s="61">
        <v>15.399999999999999</v>
      </c>
      <c r="J190" s="61">
        <v>2.85</v>
      </c>
      <c r="K190" s="61">
        <v>15.533333333333331</v>
      </c>
      <c r="L190" s="61">
        <v>25.142857142857142</v>
      </c>
      <c r="M190" s="62">
        <v>0.4728272379073985</v>
      </c>
    </row>
    <row r="191" spans="1:13" ht="15">
      <c r="A191" s="10">
        <v>39</v>
      </c>
      <c r="B191" s="10">
        <v>55</v>
      </c>
      <c r="C191" s="10">
        <v>40</v>
      </c>
      <c r="D191" s="10">
        <v>42</v>
      </c>
      <c r="E191" s="10">
        <v>51</v>
      </c>
      <c r="F191" s="10">
        <f t="shared" si="3"/>
        <v>52</v>
      </c>
      <c r="G191" s="11" t="s">
        <v>193</v>
      </c>
      <c r="H191" s="60">
        <v>1</v>
      </c>
      <c r="I191" s="61">
        <v>15</v>
      </c>
      <c r="J191" s="61">
        <v>0.57499999999999996</v>
      </c>
      <c r="K191" s="61">
        <v>16.399999999999999</v>
      </c>
      <c r="L191" s="61">
        <v>20.428571428571431</v>
      </c>
      <c r="M191" s="62">
        <v>0.47193429318001323</v>
      </c>
    </row>
    <row r="192" spans="1:13" ht="15">
      <c r="A192" s="10">
        <v>35</v>
      </c>
      <c r="B192" s="10">
        <v>36</v>
      </c>
      <c r="C192" s="10">
        <v>50</v>
      </c>
      <c r="D192" s="10">
        <v>51</v>
      </c>
      <c r="E192" s="10">
        <v>36</v>
      </c>
      <c r="F192" s="10">
        <f t="shared" si="3"/>
        <v>53</v>
      </c>
      <c r="G192" s="11" t="s">
        <v>201</v>
      </c>
      <c r="H192" s="60">
        <v>0.92405063291139244</v>
      </c>
      <c r="I192" s="61">
        <v>16</v>
      </c>
      <c r="J192" s="61">
        <v>0.82583333333333342</v>
      </c>
      <c r="K192" s="61">
        <v>14.4</v>
      </c>
      <c r="L192" s="61">
        <v>53</v>
      </c>
      <c r="M192" s="62">
        <v>0.46796629777656007</v>
      </c>
    </row>
    <row r="193" spans="1:14" ht="15">
      <c r="A193" s="10">
        <v>54</v>
      </c>
      <c r="B193" s="10">
        <v>58</v>
      </c>
      <c r="C193" s="10">
        <v>49</v>
      </c>
      <c r="D193" s="10">
        <v>49</v>
      </c>
      <c r="E193" s="10">
        <v>47</v>
      </c>
      <c r="F193" s="10">
        <f t="shared" si="3"/>
        <v>54</v>
      </c>
      <c r="G193" s="11" t="s">
        <v>229</v>
      </c>
      <c r="H193" s="60">
        <v>0.96124031007751942</v>
      </c>
      <c r="I193" s="61">
        <v>14.399999999999999</v>
      </c>
      <c r="J193" s="61">
        <v>1.8333333333333333</v>
      </c>
      <c r="K193" s="61">
        <v>17.114285714285714</v>
      </c>
      <c r="L193" s="61">
        <v>22</v>
      </c>
      <c r="M193" s="62">
        <v>0.46713134007097035</v>
      </c>
    </row>
    <row r="194" spans="1:14" ht="15">
      <c r="A194" s="10">
        <v>15</v>
      </c>
      <c r="B194" s="10">
        <v>37</v>
      </c>
      <c r="C194" s="10">
        <v>31</v>
      </c>
      <c r="D194" s="10">
        <v>40</v>
      </c>
      <c r="E194" s="10">
        <v>39</v>
      </c>
      <c r="F194" s="10">
        <f t="shared" si="3"/>
        <v>55</v>
      </c>
      <c r="G194" s="11" t="s">
        <v>198</v>
      </c>
      <c r="H194" s="60">
        <v>1</v>
      </c>
      <c r="I194" s="61">
        <v>15</v>
      </c>
      <c r="J194" s="61">
        <v>1.3916666666666666</v>
      </c>
      <c r="K194" s="61">
        <v>13.399999999999999</v>
      </c>
      <c r="L194" s="61">
        <v>18</v>
      </c>
      <c r="M194" s="62">
        <v>0.44643291661413731</v>
      </c>
    </row>
    <row r="195" spans="1:14" ht="15">
      <c r="A195" s="10" t="s">
        <v>157</v>
      </c>
      <c r="B195" s="10">
        <v>51</v>
      </c>
      <c r="C195" s="10">
        <v>53</v>
      </c>
      <c r="D195" s="10">
        <v>57</v>
      </c>
      <c r="E195" s="10">
        <v>46</v>
      </c>
      <c r="F195" s="10">
        <f t="shared" si="3"/>
        <v>56</v>
      </c>
      <c r="G195" s="11" t="s">
        <v>214</v>
      </c>
      <c r="H195" s="60">
        <v>1</v>
      </c>
      <c r="I195" s="61">
        <v>11.600000000000001</v>
      </c>
      <c r="J195" s="61">
        <v>0.83333333333333326</v>
      </c>
      <c r="K195" s="61">
        <v>14.6</v>
      </c>
      <c r="L195" s="61">
        <v>17</v>
      </c>
      <c r="M195" s="62">
        <v>0.42716979975282798</v>
      </c>
    </row>
    <row r="196" spans="1:14" ht="15">
      <c r="A196" s="10">
        <v>61</v>
      </c>
      <c r="B196" s="10">
        <v>35</v>
      </c>
      <c r="C196" s="10">
        <v>45</v>
      </c>
      <c r="D196" s="10">
        <v>43</v>
      </c>
      <c r="E196" s="10">
        <v>49</v>
      </c>
      <c r="F196" s="10">
        <f t="shared" si="3"/>
        <v>57</v>
      </c>
      <c r="G196" s="11" t="s">
        <v>187</v>
      </c>
      <c r="H196" s="60">
        <v>1</v>
      </c>
      <c r="I196" s="61">
        <v>15.616666666666667</v>
      </c>
      <c r="J196" s="61">
        <v>1.7</v>
      </c>
      <c r="K196" s="61">
        <v>10.4</v>
      </c>
      <c r="L196" s="61">
        <v>10</v>
      </c>
      <c r="M196" s="62">
        <v>0.4222976056115601</v>
      </c>
    </row>
    <row r="197" spans="1:14" ht="15">
      <c r="A197" s="10">
        <v>45</v>
      </c>
      <c r="B197" s="10">
        <v>24</v>
      </c>
      <c r="C197" s="10">
        <v>14</v>
      </c>
      <c r="D197" s="10">
        <v>58</v>
      </c>
      <c r="E197" s="10">
        <v>55</v>
      </c>
      <c r="F197" s="10">
        <f t="shared" si="3"/>
        <v>58</v>
      </c>
      <c r="G197" s="11" t="s">
        <v>231</v>
      </c>
      <c r="H197" s="60">
        <v>1</v>
      </c>
      <c r="I197" s="61">
        <v>15</v>
      </c>
      <c r="J197" s="61">
        <v>59.166666666666671</v>
      </c>
      <c r="K197" s="61">
        <v>5</v>
      </c>
      <c r="L197" s="61">
        <v>9</v>
      </c>
      <c r="M197" s="62">
        <v>0.42142630298020212</v>
      </c>
    </row>
    <row r="198" spans="1:14" ht="15">
      <c r="A198" s="10">
        <v>43</v>
      </c>
      <c r="B198" s="10">
        <v>14</v>
      </c>
      <c r="C198" s="10">
        <v>60</v>
      </c>
      <c r="D198" s="10">
        <v>58</v>
      </c>
      <c r="E198" s="10">
        <v>35</v>
      </c>
      <c r="F198" s="10">
        <f t="shared" si="3"/>
        <v>59</v>
      </c>
      <c r="G198" s="11" t="s">
        <v>207</v>
      </c>
      <c r="H198" s="60">
        <v>0.91304347826086951</v>
      </c>
      <c r="I198" s="61">
        <v>10</v>
      </c>
      <c r="J198" s="61">
        <v>1.8333333333333333</v>
      </c>
      <c r="K198" s="61">
        <v>16.866666666666667</v>
      </c>
      <c r="L198" s="61">
        <v>24</v>
      </c>
      <c r="M198" s="62">
        <v>0.42026625355590247</v>
      </c>
    </row>
    <row r="199" spans="1:14" ht="15">
      <c r="A199" s="10">
        <v>34</v>
      </c>
      <c r="B199" s="10">
        <v>49</v>
      </c>
      <c r="C199" s="10">
        <v>13</v>
      </c>
      <c r="D199" s="10">
        <v>35</v>
      </c>
      <c r="E199" s="10">
        <v>33</v>
      </c>
      <c r="F199" s="10">
        <f t="shared" si="3"/>
        <v>60</v>
      </c>
      <c r="G199" s="11" t="s">
        <v>183</v>
      </c>
      <c r="H199" s="60">
        <v>0.2345890410958904</v>
      </c>
      <c r="I199" s="61">
        <v>16.399999999999999</v>
      </c>
      <c r="J199" s="61">
        <v>0.45833333333333337</v>
      </c>
      <c r="K199" s="61">
        <v>17.399999999999999</v>
      </c>
      <c r="L199" s="61">
        <v>26.23076923076923</v>
      </c>
      <c r="M199" s="62">
        <v>0.3420077997923156</v>
      </c>
    </row>
    <row r="200" spans="1:14" ht="15">
      <c r="A200" s="10">
        <v>51</v>
      </c>
      <c r="B200" s="10">
        <v>56</v>
      </c>
      <c r="C200" s="10">
        <v>54</v>
      </c>
      <c r="D200" s="10">
        <v>55</v>
      </c>
      <c r="E200" s="10">
        <v>54</v>
      </c>
      <c r="F200" s="10">
        <f t="shared" si="3"/>
        <v>61</v>
      </c>
      <c r="G200" s="11" t="s">
        <v>212</v>
      </c>
      <c r="H200" s="60">
        <v>0.96551724137931039</v>
      </c>
      <c r="I200" s="61">
        <v>5.4</v>
      </c>
      <c r="J200" s="61">
        <v>50.333333333333329</v>
      </c>
      <c r="K200" s="61">
        <v>5.0999999999999996</v>
      </c>
      <c r="L200" s="61">
        <v>22</v>
      </c>
      <c r="M200" s="62">
        <v>0.33610795611073163</v>
      </c>
    </row>
    <row r="201" spans="1:14" ht="15">
      <c r="A201" s="10">
        <v>36</v>
      </c>
      <c r="B201" s="10">
        <v>63</v>
      </c>
      <c r="C201" s="10">
        <v>62</v>
      </c>
      <c r="D201" s="10">
        <v>58</v>
      </c>
      <c r="E201" s="10">
        <v>56</v>
      </c>
      <c r="F201" s="10">
        <f t="shared" si="3"/>
        <v>62</v>
      </c>
      <c r="G201" s="11" t="s">
        <v>216</v>
      </c>
      <c r="H201" s="60">
        <v>0</v>
      </c>
      <c r="I201" s="61">
        <v>0</v>
      </c>
      <c r="J201" s="61">
        <v>0</v>
      </c>
      <c r="K201" s="61">
        <v>0</v>
      </c>
      <c r="L201" s="61">
        <v>0</v>
      </c>
      <c r="M201" s="62">
        <v>0</v>
      </c>
    </row>
    <row r="202" spans="1:14" ht="15">
      <c r="A202" s="10">
        <v>46</v>
      </c>
      <c r="B202" s="10">
        <v>60</v>
      </c>
      <c r="C202" s="10">
        <v>58</v>
      </c>
      <c r="D202" s="10">
        <v>58</v>
      </c>
      <c r="E202" s="10">
        <v>56</v>
      </c>
      <c r="F202" s="10">
        <f t="shared" si="3"/>
        <v>62</v>
      </c>
      <c r="G202" s="11" t="s">
        <v>233</v>
      </c>
      <c r="H202" s="60">
        <v>0</v>
      </c>
      <c r="I202" s="61">
        <v>0</v>
      </c>
      <c r="J202" s="61">
        <v>0</v>
      </c>
      <c r="K202" s="61">
        <v>0</v>
      </c>
      <c r="L202" s="61">
        <v>0</v>
      </c>
      <c r="M202" s="62">
        <v>0</v>
      </c>
    </row>
    <row r="204" spans="1:14" ht="20.100000000000001" customHeight="1">
      <c r="A204" s="110" t="s">
        <v>17</v>
      </c>
      <c r="B204" s="111"/>
      <c r="C204" s="111"/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2"/>
    </row>
    <row r="205" spans="1:14" ht="40.5" customHeight="1">
      <c r="A205" s="80" t="s">
        <v>156</v>
      </c>
      <c r="B205" s="81"/>
      <c r="C205" s="81"/>
      <c r="D205" s="81"/>
      <c r="E205" s="81"/>
      <c r="F205" s="82"/>
      <c r="G205" s="91" t="s">
        <v>0</v>
      </c>
      <c r="H205" s="93" t="s">
        <v>293</v>
      </c>
      <c r="I205" s="93" t="s">
        <v>294</v>
      </c>
      <c r="J205" s="93" t="s">
        <v>295</v>
      </c>
      <c r="K205" s="93" t="s">
        <v>12</v>
      </c>
      <c r="L205" s="93" t="s">
        <v>302</v>
      </c>
      <c r="M205" s="93" t="s">
        <v>303</v>
      </c>
      <c r="N205" s="91" t="s">
        <v>174</v>
      </c>
    </row>
    <row r="206" spans="1:14">
      <c r="A206" s="50">
        <v>2012</v>
      </c>
      <c r="B206" s="50">
        <v>2013</v>
      </c>
      <c r="C206" s="50">
        <v>2014</v>
      </c>
      <c r="D206" s="50">
        <v>2015</v>
      </c>
      <c r="E206" s="50">
        <v>2016</v>
      </c>
      <c r="F206" s="50">
        <v>2017</v>
      </c>
      <c r="G206" s="92"/>
      <c r="H206" s="94"/>
      <c r="I206" s="94"/>
      <c r="J206" s="94"/>
      <c r="K206" s="94"/>
      <c r="L206" s="94"/>
      <c r="M206" s="94"/>
      <c r="N206" s="92"/>
    </row>
    <row r="207" spans="1:14" ht="15">
      <c r="A207" s="7">
        <v>4</v>
      </c>
      <c r="B207" s="7">
        <v>60</v>
      </c>
      <c r="C207" s="7">
        <v>57</v>
      </c>
      <c r="D207" s="7">
        <v>53</v>
      </c>
      <c r="E207" s="7">
        <v>44</v>
      </c>
      <c r="F207" s="7">
        <f t="shared" ref="F207:F238" si="4">RANK(N207,$N$207:$N$269)</f>
        <v>1</v>
      </c>
      <c r="G207" s="8" t="s">
        <v>204</v>
      </c>
      <c r="H207" s="63">
        <v>5.8823529411764705E-2</v>
      </c>
      <c r="I207" s="63">
        <v>1</v>
      </c>
      <c r="J207" s="63">
        <v>9.4117647058823528E-2</v>
      </c>
      <c r="K207" s="63">
        <v>1</v>
      </c>
      <c r="L207" s="63">
        <v>0</v>
      </c>
      <c r="M207" s="63">
        <v>1</v>
      </c>
      <c r="N207" s="59">
        <v>0.77941176470588236</v>
      </c>
    </row>
    <row r="208" spans="1:14" ht="15">
      <c r="A208" s="7">
        <v>20</v>
      </c>
      <c r="B208" s="7">
        <v>5</v>
      </c>
      <c r="C208" s="7">
        <v>5</v>
      </c>
      <c r="D208" s="7">
        <v>40</v>
      </c>
      <c r="E208" s="7">
        <v>42</v>
      </c>
      <c r="F208" s="7">
        <f t="shared" si="4"/>
        <v>2</v>
      </c>
      <c r="G208" s="8" t="s">
        <v>230</v>
      </c>
      <c r="H208" s="63">
        <v>5.0505050505050504E-2</v>
      </c>
      <c r="I208" s="63">
        <v>1</v>
      </c>
      <c r="J208" s="63">
        <v>1.5151515151515152E-2</v>
      </c>
      <c r="K208" s="63">
        <v>0.1</v>
      </c>
      <c r="L208" s="63">
        <v>1</v>
      </c>
      <c r="M208" s="63">
        <v>1</v>
      </c>
      <c r="N208" s="59">
        <v>0.64029882154882156</v>
      </c>
    </row>
    <row r="209" spans="1:14" ht="15">
      <c r="A209" s="7">
        <v>28</v>
      </c>
      <c r="B209" s="7">
        <v>3</v>
      </c>
      <c r="C209" s="7">
        <v>2</v>
      </c>
      <c r="D209" s="7">
        <v>1</v>
      </c>
      <c r="E209" s="7">
        <v>1</v>
      </c>
      <c r="F209" s="7">
        <f t="shared" si="4"/>
        <v>3</v>
      </c>
      <c r="G209" s="8" t="s">
        <v>199</v>
      </c>
      <c r="H209" s="63">
        <v>6.7567567567567571E-2</v>
      </c>
      <c r="I209" s="63">
        <v>1</v>
      </c>
      <c r="J209" s="63">
        <v>0</v>
      </c>
      <c r="K209" s="63">
        <v>0.4</v>
      </c>
      <c r="L209" s="63">
        <v>1</v>
      </c>
      <c r="M209" s="63">
        <v>1.3513513513513514E-2</v>
      </c>
      <c r="N209" s="59">
        <v>0.53175675675675682</v>
      </c>
    </row>
    <row r="210" spans="1:14" ht="15">
      <c r="A210" s="7">
        <v>15</v>
      </c>
      <c r="B210" s="7">
        <v>8</v>
      </c>
      <c r="C210" s="7">
        <v>4</v>
      </c>
      <c r="D210" s="7">
        <v>6</v>
      </c>
      <c r="E210" s="7">
        <v>6</v>
      </c>
      <c r="F210" s="7">
        <f t="shared" si="4"/>
        <v>4</v>
      </c>
      <c r="G210" s="8" t="s">
        <v>210</v>
      </c>
      <c r="H210" s="63">
        <v>4.7619047619047616E-2</v>
      </c>
      <c r="I210" s="63">
        <v>1</v>
      </c>
      <c r="J210" s="63">
        <v>1.5873015873015872E-2</v>
      </c>
      <c r="K210" s="63">
        <v>0.33333333333333331</v>
      </c>
      <c r="L210" s="63">
        <v>1</v>
      </c>
      <c r="M210" s="63">
        <v>4.7619047619047616E-2</v>
      </c>
      <c r="N210" s="59">
        <v>0.51620370370370361</v>
      </c>
    </row>
    <row r="211" spans="1:14" ht="15">
      <c r="A211" s="7">
        <v>58</v>
      </c>
      <c r="B211" s="7">
        <v>47</v>
      </c>
      <c r="C211" s="7">
        <v>61</v>
      </c>
      <c r="D211" s="7">
        <v>49</v>
      </c>
      <c r="E211" s="7">
        <v>49</v>
      </c>
      <c r="F211" s="7">
        <f t="shared" si="4"/>
        <v>5</v>
      </c>
      <c r="G211" s="8" t="s">
        <v>188</v>
      </c>
      <c r="H211" s="63">
        <v>5.7692307692307696E-2</v>
      </c>
      <c r="I211" s="63">
        <v>0.66666666666666663</v>
      </c>
      <c r="J211" s="63">
        <v>5.7692307692307696E-2</v>
      </c>
      <c r="K211" s="63">
        <v>0</v>
      </c>
      <c r="L211" s="63">
        <v>0</v>
      </c>
      <c r="M211" s="63">
        <v>1</v>
      </c>
      <c r="N211" s="59">
        <v>0.49051816239316243</v>
      </c>
    </row>
    <row r="212" spans="1:14" ht="15">
      <c r="A212" s="7">
        <v>16</v>
      </c>
      <c r="B212" s="7">
        <v>41</v>
      </c>
      <c r="C212" s="7">
        <v>53</v>
      </c>
      <c r="D212" s="7">
        <v>52</v>
      </c>
      <c r="E212" s="7">
        <v>56</v>
      </c>
      <c r="F212" s="7">
        <f t="shared" si="4"/>
        <v>6</v>
      </c>
      <c r="G212" s="8" t="s">
        <v>227</v>
      </c>
      <c r="H212" s="63">
        <v>7.2916666666666671E-2</v>
      </c>
      <c r="I212" s="63">
        <v>0.7142857142857143</v>
      </c>
      <c r="J212" s="63">
        <v>3.125E-2</v>
      </c>
      <c r="K212" s="63">
        <v>0</v>
      </c>
      <c r="L212" s="63">
        <v>0</v>
      </c>
      <c r="M212" s="63">
        <v>0.98958333333333337</v>
      </c>
      <c r="N212" s="59">
        <v>0.47907366071428575</v>
      </c>
    </row>
    <row r="213" spans="1:14" ht="15">
      <c r="A213" s="7">
        <v>18</v>
      </c>
      <c r="B213" s="7">
        <v>48</v>
      </c>
      <c r="C213" s="7">
        <v>55</v>
      </c>
      <c r="D213" s="7">
        <v>35</v>
      </c>
      <c r="E213" s="7">
        <v>23</v>
      </c>
      <c r="F213" s="7">
        <f t="shared" si="4"/>
        <v>7</v>
      </c>
      <c r="G213" s="8" t="s">
        <v>209</v>
      </c>
      <c r="H213" s="63">
        <v>4.8275862068965517E-2</v>
      </c>
      <c r="I213" s="63">
        <v>1</v>
      </c>
      <c r="J213" s="63">
        <v>6.8965517241379309E-3</v>
      </c>
      <c r="K213" s="63">
        <v>0</v>
      </c>
      <c r="L213" s="63">
        <v>1</v>
      </c>
      <c r="M213" s="63">
        <v>4.8275862068965517E-2</v>
      </c>
      <c r="N213" s="59">
        <v>0.44612068965517238</v>
      </c>
    </row>
    <row r="214" spans="1:14" ht="15">
      <c r="A214" s="7">
        <v>25</v>
      </c>
      <c r="B214" s="7">
        <v>33</v>
      </c>
      <c r="C214" s="7">
        <v>34</v>
      </c>
      <c r="D214" s="7">
        <v>9</v>
      </c>
      <c r="E214" s="7">
        <v>7</v>
      </c>
      <c r="F214" s="7">
        <f t="shared" si="4"/>
        <v>8</v>
      </c>
      <c r="G214" s="8" t="s">
        <v>211</v>
      </c>
      <c r="H214" s="63">
        <v>7.476635514018691E-2</v>
      </c>
      <c r="I214" s="63">
        <v>1</v>
      </c>
      <c r="J214" s="63">
        <v>9.3457943925233638E-3</v>
      </c>
      <c r="K214" s="63">
        <v>0.5</v>
      </c>
      <c r="L214" s="63">
        <v>0</v>
      </c>
      <c r="M214" s="63">
        <v>0</v>
      </c>
      <c r="N214" s="59">
        <v>0.40985202492211842</v>
      </c>
    </row>
    <row r="215" spans="1:14" ht="15">
      <c r="A215" s="7">
        <v>50</v>
      </c>
      <c r="B215" s="7">
        <v>58</v>
      </c>
      <c r="C215" s="7">
        <v>37</v>
      </c>
      <c r="D215" s="7">
        <v>24</v>
      </c>
      <c r="E215" s="7">
        <v>20</v>
      </c>
      <c r="F215" s="7">
        <f t="shared" si="4"/>
        <v>9</v>
      </c>
      <c r="G215" s="8" t="s">
        <v>219</v>
      </c>
      <c r="H215" s="63">
        <v>4.5871559633027525E-2</v>
      </c>
      <c r="I215" s="63">
        <v>1</v>
      </c>
      <c r="J215" s="63">
        <v>1.834862385321101E-2</v>
      </c>
      <c r="K215" s="63">
        <v>0.2</v>
      </c>
      <c r="L215" s="63">
        <v>0.4</v>
      </c>
      <c r="M215" s="63">
        <v>1.834862385321101E-2</v>
      </c>
      <c r="N215" s="59">
        <v>0.39013761467889907</v>
      </c>
    </row>
    <row r="216" spans="1:14" ht="15">
      <c r="A216" s="7">
        <v>1</v>
      </c>
      <c r="B216" s="7">
        <v>28</v>
      </c>
      <c r="C216" s="7">
        <v>25</v>
      </c>
      <c r="D216" s="7">
        <v>20</v>
      </c>
      <c r="E216" s="7">
        <v>17</v>
      </c>
      <c r="F216" s="7">
        <f t="shared" si="4"/>
        <v>10</v>
      </c>
      <c r="G216" s="8" t="s">
        <v>215</v>
      </c>
      <c r="H216" s="63">
        <v>5.3763440860215055E-2</v>
      </c>
      <c r="I216" s="63">
        <v>1</v>
      </c>
      <c r="J216" s="63">
        <v>1.0752688172043012E-2</v>
      </c>
      <c r="K216" s="63">
        <v>0.6</v>
      </c>
      <c r="L216" s="63">
        <v>0</v>
      </c>
      <c r="M216" s="63">
        <v>0</v>
      </c>
      <c r="N216" s="59">
        <v>0.38875448028673837</v>
      </c>
    </row>
    <row r="217" spans="1:14" ht="15">
      <c r="A217" s="7" t="s">
        <v>157</v>
      </c>
      <c r="B217" s="7">
        <v>32</v>
      </c>
      <c r="C217" s="7">
        <v>29</v>
      </c>
      <c r="D217" s="7">
        <v>5</v>
      </c>
      <c r="E217" s="7">
        <v>4</v>
      </c>
      <c r="F217" s="7">
        <f t="shared" si="4"/>
        <v>11</v>
      </c>
      <c r="G217" s="8" t="s">
        <v>228</v>
      </c>
      <c r="H217" s="63">
        <v>5.9322033898305086E-2</v>
      </c>
      <c r="I217" s="63">
        <v>1</v>
      </c>
      <c r="J217" s="63">
        <v>0</v>
      </c>
      <c r="K217" s="63">
        <v>0.2857142857142857</v>
      </c>
      <c r="L217" s="63">
        <v>0.2857142857142857</v>
      </c>
      <c r="M217" s="63">
        <v>5.9322033898305086E-2</v>
      </c>
      <c r="N217" s="59">
        <v>0.38549233252623077</v>
      </c>
    </row>
    <row r="218" spans="1:14" ht="15">
      <c r="A218" s="7">
        <v>57</v>
      </c>
      <c r="B218" s="7">
        <v>11</v>
      </c>
      <c r="C218" s="7">
        <v>7</v>
      </c>
      <c r="D218" s="7">
        <v>8</v>
      </c>
      <c r="E218" s="7">
        <v>5</v>
      </c>
      <c r="F218" s="7">
        <f t="shared" si="4"/>
        <v>12</v>
      </c>
      <c r="G218" s="8" t="s">
        <v>208</v>
      </c>
      <c r="H218" s="63">
        <v>4.807692307692308E-2</v>
      </c>
      <c r="I218" s="63">
        <v>0.2</v>
      </c>
      <c r="J218" s="63">
        <v>9.6153846153846159E-3</v>
      </c>
      <c r="K218" s="63">
        <v>0.4</v>
      </c>
      <c r="L218" s="63">
        <v>1</v>
      </c>
      <c r="M218" s="63">
        <v>4.807692307692308E-2</v>
      </c>
      <c r="N218" s="59">
        <v>0.38385416666666666</v>
      </c>
    </row>
    <row r="219" spans="1:14" ht="15">
      <c r="A219" s="7">
        <v>29</v>
      </c>
      <c r="B219" s="7">
        <v>27</v>
      </c>
      <c r="C219" s="7">
        <v>24</v>
      </c>
      <c r="D219" s="7">
        <v>25</v>
      </c>
      <c r="E219" s="7">
        <v>13</v>
      </c>
      <c r="F219" s="7">
        <f t="shared" si="4"/>
        <v>13</v>
      </c>
      <c r="G219" s="8" t="s">
        <v>243</v>
      </c>
      <c r="H219" s="63">
        <v>7.8260869565217397E-2</v>
      </c>
      <c r="I219" s="63">
        <v>0.77777777777777779</v>
      </c>
      <c r="J219" s="63">
        <v>8.6956521739130436E-3</v>
      </c>
      <c r="K219" s="63">
        <v>0.44444444444444442</v>
      </c>
      <c r="L219" s="63">
        <v>0</v>
      </c>
      <c r="M219" s="63">
        <v>2.6086956521739129E-2</v>
      </c>
      <c r="N219" s="59">
        <v>0.37345008051529799</v>
      </c>
    </row>
    <row r="220" spans="1:14" ht="15">
      <c r="A220" s="7">
        <v>36</v>
      </c>
      <c r="B220" s="7">
        <v>31</v>
      </c>
      <c r="C220" s="7">
        <v>32</v>
      </c>
      <c r="D220" s="7">
        <v>58</v>
      </c>
      <c r="E220" s="7">
        <v>28</v>
      </c>
      <c r="F220" s="7">
        <f t="shared" si="4"/>
        <v>14</v>
      </c>
      <c r="G220" s="8" t="s">
        <v>207</v>
      </c>
      <c r="H220" s="63">
        <v>8.6956521739130432E-2</v>
      </c>
      <c r="I220" s="63">
        <v>1</v>
      </c>
      <c r="J220" s="63">
        <v>1.0869565217391304E-2</v>
      </c>
      <c r="K220" s="63">
        <v>0.125</v>
      </c>
      <c r="L220" s="63">
        <v>0</v>
      </c>
      <c r="M220" s="63">
        <v>0</v>
      </c>
      <c r="N220" s="59">
        <v>0.3734148550724638</v>
      </c>
    </row>
    <row r="221" spans="1:14" ht="15">
      <c r="A221" s="7">
        <v>13</v>
      </c>
      <c r="B221" s="7">
        <v>2</v>
      </c>
      <c r="C221" s="7">
        <v>1</v>
      </c>
      <c r="D221" s="7">
        <v>10</v>
      </c>
      <c r="E221" s="7">
        <v>9</v>
      </c>
      <c r="F221" s="7">
        <f t="shared" si="4"/>
        <v>15</v>
      </c>
      <c r="G221" s="8" t="s">
        <v>213</v>
      </c>
      <c r="H221" s="63">
        <v>4.9586776859504134E-2</v>
      </c>
      <c r="I221" s="63">
        <v>1</v>
      </c>
      <c r="J221" s="63">
        <v>8.2644628099173556E-3</v>
      </c>
      <c r="K221" s="63">
        <v>0.5</v>
      </c>
      <c r="L221" s="63">
        <v>0</v>
      </c>
      <c r="M221" s="63">
        <v>4.9586776859504134E-2</v>
      </c>
      <c r="N221" s="59">
        <v>0.36794077134986219</v>
      </c>
    </row>
    <row r="222" spans="1:14" ht="15">
      <c r="A222" s="7">
        <v>24</v>
      </c>
      <c r="B222" s="7">
        <v>25</v>
      </c>
      <c r="C222" s="7">
        <v>19</v>
      </c>
      <c r="D222" s="7">
        <v>17</v>
      </c>
      <c r="E222" s="7">
        <v>56</v>
      </c>
      <c r="F222" s="7">
        <f t="shared" si="4"/>
        <v>16</v>
      </c>
      <c r="G222" s="8" t="s">
        <v>225</v>
      </c>
      <c r="H222" s="63">
        <v>6.1538461538461542E-2</v>
      </c>
      <c r="I222" s="63">
        <v>1</v>
      </c>
      <c r="J222" s="63">
        <v>2.3076923076923078E-2</v>
      </c>
      <c r="K222" s="63">
        <v>0.125</v>
      </c>
      <c r="L222" s="63">
        <v>0</v>
      </c>
      <c r="M222" s="63">
        <v>0</v>
      </c>
      <c r="N222" s="59">
        <v>0.34631410256410255</v>
      </c>
    </row>
    <row r="223" spans="1:14" ht="15">
      <c r="A223" s="7">
        <v>9</v>
      </c>
      <c r="B223" s="7">
        <v>19</v>
      </c>
      <c r="C223" s="7">
        <v>11</v>
      </c>
      <c r="D223" s="7">
        <v>15</v>
      </c>
      <c r="E223" s="7">
        <v>15</v>
      </c>
      <c r="F223" s="7">
        <f t="shared" si="4"/>
        <v>17</v>
      </c>
      <c r="G223" s="8" t="s">
        <v>237</v>
      </c>
      <c r="H223" s="63">
        <v>6.4257028112449793E-2</v>
      </c>
      <c r="I223" s="63">
        <v>0.9375</v>
      </c>
      <c r="J223" s="63">
        <v>2.4096385542168676E-2</v>
      </c>
      <c r="K223" s="63">
        <v>0.125</v>
      </c>
      <c r="L223" s="63">
        <v>0</v>
      </c>
      <c r="M223" s="63">
        <v>0</v>
      </c>
      <c r="N223" s="59">
        <v>0.34291331994645247</v>
      </c>
    </row>
    <row r="224" spans="1:14" ht="15">
      <c r="A224" s="7">
        <v>10</v>
      </c>
      <c r="B224" s="7">
        <v>12</v>
      </c>
      <c r="C224" s="7">
        <v>9</v>
      </c>
      <c r="D224" s="7">
        <v>13</v>
      </c>
      <c r="E224" s="7">
        <v>12</v>
      </c>
      <c r="F224" s="7">
        <f t="shared" si="4"/>
        <v>18</v>
      </c>
      <c r="G224" s="8" t="s">
        <v>196</v>
      </c>
      <c r="H224" s="63">
        <v>7.1428571428571425E-2</v>
      </c>
      <c r="I224" s="63">
        <v>0.8571428571428571</v>
      </c>
      <c r="J224" s="63">
        <v>1.020408163265306E-2</v>
      </c>
      <c r="K224" s="63">
        <v>0.14285714285714285</v>
      </c>
      <c r="L224" s="63">
        <v>0</v>
      </c>
      <c r="M224" s="63">
        <v>7.1428571428571425E-2</v>
      </c>
      <c r="N224" s="59">
        <v>0.33354591836734687</v>
      </c>
    </row>
    <row r="225" spans="1:14" ht="15">
      <c r="A225" s="7">
        <v>14</v>
      </c>
      <c r="B225" s="7">
        <v>56</v>
      </c>
      <c r="C225" s="7">
        <v>27</v>
      </c>
      <c r="D225" s="7">
        <v>11</v>
      </c>
      <c r="E225" s="7">
        <v>10</v>
      </c>
      <c r="F225" s="7">
        <f t="shared" si="4"/>
        <v>19</v>
      </c>
      <c r="G225" s="8" t="s">
        <v>190</v>
      </c>
      <c r="H225" s="63">
        <v>7.1428571428571425E-2</v>
      </c>
      <c r="I225" s="63">
        <v>1</v>
      </c>
      <c r="J225" s="63">
        <v>7.1428571428571426E-3</v>
      </c>
      <c r="K225" s="63">
        <v>0</v>
      </c>
      <c r="L225" s="63">
        <v>0</v>
      </c>
      <c r="M225" s="63">
        <v>7.1428571428571425E-2</v>
      </c>
      <c r="N225" s="59">
        <v>0.328125</v>
      </c>
    </row>
    <row r="226" spans="1:14" ht="15">
      <c r="A226" s="7">
        <v>53</v>
      </c>
      <c r="B226" s="7">
        <v>53</v>
      </c>
      <c r="C226" s="7">
        <v>50</v>
      </c>
      <c r="D226" s="7">
        <v>48</v>
      </c>
      <c r="E226" s="7">
        <v>33</v>
      </c>
      <c r="F226" s="7">
        <f t="shared" si="4"/>
        <v>20</v>
      </c>
      <c r="G226" s="8" t="s">
        <v>226</v>
      </c>
      <c r="H226" s="63">
        <v>8.4337349397590355E-2</v>
      </c>
      <c r="I226" s="63">
        <v>0.8571428571428571</v>
      </c>
      <c r="J226" s="63">
        <v>1.2048192771084338E-2</v>
      </c>
      <c r="K226" s="63">
        <v>0</v>
      </c>
      <c r="L226" s="63">
        <v>0</v>
      </c>
      <c r="M226" s="63">
        <v>0</v>
      </c>
      <c r="N226" s="59">
        <v>0.32583907056798622</v>
      </c>
    </row>
    <row r="227" spans="1:14" ht="15">
      <c r="A227" s="7">
        <v>5</v>
      </c>
      <c r="B227" s="7">
        <v>50</v>
      </c>
      <c r="C227" s="7">
        <v>12</v>
      </c>
      <c r="D227" s="7">
        <v>50</v>
      </c>
      <c r="E227" s="7">
        <v>38</v>
      </c>
      <c r="F227" s="7">
        <f t="shared" si="4"/>
        <v>21</v>
      </c>
      <c r="G227" s="8" t="s">
        <v>306</v>
      </c>
      <c r="H227" s="63">
        <v>4.878048780487805E-2</v>
      </c>
      <c r="I227" s="63">
        <v>1</v>
      </c>
      <c r="J227" s="63">
        <v>3.6585365853658534E-2</v>
      </c>
      <c r="K227" s="63">
        <v>0</v>
      </c>
      <c r="L227" s="63">
        <v>0</v>
      </c>
      <c r="M227" s="63">
        <v>0</v>
      </c>
      <c r="N227" s="59">
        <v>0.32494918699186992</v>
      </c>
    </row>
    <row r="228" spans="1:14" ht="15">
      <c r="A228" s="7">
        <v>26</v>
      </c>
      <c r="B228" s="7">
        <v>24</v>
      </c>
      <c r="C228" s="7">
        <v>17</v>
      </c>
      <c r="D228" s="7">
        <v>58</v>
      </c>
      <c r="E228" s="7">
        <v>27</v>
      </c>
      <c r="F228" s="7">
        <f t="shared" si="4"/>
        <v>22</v>
      </c>
      <c r="G228" s="8" t="s">
        <v>224</v>
      </c>
      <c r="H228" s="63">
        <v>5.128205128205128E-2</v>
      </c>
      <c r="I228" s="63">
        <v>0.75</v>
      </c>
      <c r="J228" s="63">
        <v>2.564102564102564E-2</v>
      </c>
      <c r="K228" s="63">
        <v>0.25</v>
      </c>
      <c r="L228" s="63">
        <v>0</v>
      </c>
      <c r="M228" s="63">
        <v>7.6923076923076927E-2</v>
      </c>
      <c r="N228" s="59">
        <v>0.3231837606837607</v>
      </c>
    </row>
    <row r="229" spans="1:14" ht="15">
      <c r="A229" s="7">
        <v>2</v>
      </c>
      <c r="B229" s="7">
        <v>9</v>
      </c>
      <c r="C229" s="7">
        <v>20</v>
      </c>
      <c r="D229" s="7">
        <v>28</v>
      </c>
      <c r="E229" s="7">
        <v>37</v>
      </c>
      <c r="F229" s="7">
        <f t="shared" si="4"/>
        <v>23</v>
      </c>
      <c r="G229" s="8" t="s">
        <v>191</v>
      </c>
      <c r="H229" s="63">
        <v>7.3170731707317069E-2</v>
      </c>
      <c r="I229" s="63">
        <v>0.83333333333333337</v>
      </c>
      <c r="J229" s="63">
        <v>2.4390243902439025E-2</v>
      </c>
      <c r="K229" s="63">
        <v>0</v>
      </c>
      <c r="L229" s="63">
        <v>0</v>
      </c>
      <c r="M229" s="63">
        <v>0</v>
      </c>
      <c r="N229" s="59">
        <v>0.32232384823848242</v>
      </c>
    </row>
    <row r="230" spans="1:14" ht="15">
      <c r="A230" s="7">
        <v>59</v>
      </c>
      <c r="B230" s="7">
        <v>37</v>
      </c>
      <c r="C230" s="7">
        <v>38</v>
      </c>
      <c r="D230" s="7">
        <v>14</v>
      </c>
      <c r="E230" s="7">
        <v>16</v>
      </c>
      <c r="F230" s="7">
        <f t="shared" si="4"/>
        <v>24</v>
      </c>
      <c r="G230" s="8" t="s">
        <v>240</v>
      </c>
      <c r="H230" s="63">
        <v>6.3157894736842107E-2</v>
      </c>
      <c r="I230" s="63">
        <v>1</v>
      </c>
      <c r="J230" s="63">
        <v>1.0526315789473684E-2</v>
      </c>
      <c r="K230" s="63">
        <v>0</v>
      </c>
      <c r="L230" s="63">
        <v>0</v>
      </c>
      <c r="M230" s="63">
        <v>6.3157894736842107E-2</v>
      </c>
      <c r="N230" s="59">
        <v>0.31688596491228072</v>
      </c>
    </row>
    <row r="231" spans="1:14" ht="15">
      <c r="A231" s="7">
        <v>52</v>
      </c>
      <c r="B231" s="7">
        <v>43</v>
      </c>
      <c r="C231" s="7">
        <v>22</v>
      </c>
      <c r="D231" s="7">
        <v>26</v>
      </c>
      <c r="E231" s="7">
        <v>11</v>
      </c>
      <c r="F231" s="7">
        <f t="shared" si="4"/>
        <v>25</v>
      </c>
      <c r="G231" s="8" t="s">
        <v>238</v>
      </c>
      <c r="H231" s="63">
        <v>5.6451612903225805E-2</v>
      </c>
      <c r="I231" s="63">
        <v>1</v>
      </c>
      <c r="J231" s="63">
        <v>8.0645161290322578E-3</v>
      </c>
      <c r="K231" s="63">
        <v>0.14285714285714285</v>
      </c>
      <c r="L231" s="63">
        <v>0</v>
      </c>
      <c r="M231" s="63">
        <v>0</v>
      </c>
      <c r="N231" s="59">
        <v>0.3129560291858679</v>
      </c>
    </row>
    <row r="232" spans="1:14" ht="15">
      <c r="A232" s="7">
        <v>49</v>
      </c>
      <c r="B232" s="7">
        <v>1</v>
      </c>
      <c r="C232" s="7">
        <v>10</v>
      </c>
      <c r="D232" s="7">
        <v>3</v>
      </c>
      <c r="E232" s="7">
        <v>14</v>
      </c>
      <c r="F232" s="7">
        <f t="shared" si="4"/>
        <v>26</v>
      </c>
      <c r="G232" s="8" t="s">
        <v>189</v>
      </c>
      <c r="H232" s="63">
        <v>3.5502958579881658E-2</v>
      </c>
      <c r="I232" s="63">
        <v>0.33333333333333331</v>
      </c>
      <c r="J232" s="63">
        <v>1.1834319526627219E-2</v>
      </c>
      <c r="K232" s="63">
        <v>0.33333333333333331</v>
      </c>
      <c r="L232" s="63">
        <v>0</v>
      </c>
      <c r="M232" s="63">
        <v>0.67455621301775148</v>
      </c>
      <c r="N232" s="59">
        <v>0.31254109138724523</v>
      </c>
    </row>
    <row r="233" spans="1:14" ht="15">
      <c r="A233" s="7">
        <v>19</v>
      </c>
      <c r="B233" s="7">
        <v>39</v>
      </c>
      <c r="C233" s="7">
        <v>36</v>
      </c>
      <c r="D233" s="7">
        <v>7</v>
      </c>
      <c r="E233" s="7">
        <v>18</v>
      </c>
      <c r="F233" s="7">
        <f t="shared" si="4"/>
        <v>27</v>
      </c>
      <c r="G233" s="8" t="s">
        <v>184</v>
      </c>
      <c r="H233" s="63">
        <v>5.7692307692307696E-2</v>
      </c>
      <c r="I233" s="63">
        <v>1</v>
      </c>
      <c r="J233" s="63">
        <v>1.9230769230769232E-2</v>
      </c>
      <c r="K233" s="63">
        <v>0</v>
      </c>
      <c r="L233" s="63">
        <v>0</v>
      </c>
      <c r="M233" s="63">
        <v>0</v>
      </c>
      <c r="N233" s="59">
        <v>0.31129807692307693</v>
      </c>
    </row>
    <row r="234" spans="1:14" ht="15">
      <c r="A234" s="7">
        <v>7</v>
      </c>
      <c r="B234" s="7">
        <v>17</v>
      </c>
      <c r="C234" s="7">
        <v>21</v>
      </c>
      <c r="D234" s="7">
        <v>33</v>
      </c>
      <c r="E234" s="7">
        <v>32</v>
      </c>
      <c r="F234" s="7">
        <f t="shared" si="4"/>
        <v>28</v>
      </c>
      <c r="G234" s="8" t="s">
        <v>223</v>
      </c>
      <c r="H234" s="63">
        <v>5.3571428571428568E-2</v>
      </c>
      <c r="I234" s="63">
        <v>1</v>
      </c>
      <c r="J234" s="63">
        <v>0</v>
      </c>
      <c r="K234" s="63">
        <v>0.16666666666666666</v>
      </c>
      <c r="L234" s="63">
        <v>0</v>
      </c>
      <c r="M234" s="63">
        <v>0</v>
      </c>
      <c r="N234" s="59">
        <v>0.29712301587301587</v>
      </c>
    </row>
    <row r="235" spans="1:14" ht="15">
      <c r="A235" s="7">
        <v>40</v>
      </c>
      <c r="B235" s="7">
        <v>34</v>
      </c>
      <c r="C235" s="7">
        <v>35</v>
      </c>
      <c r="D235" s="7">
        <v>58</v>
      </c>
      <c r="E235" s="7">
        <v>34</v>
      </c>
      <c r="F235" s="7">
        <f t="shared" si="4"/>
        <v>29</v>
      </c>
      <c r="G235" s="8" t="s">
        <v>202</v>
      </c>
      <c r="H235" s="63">
        <v>2.9702970297029702E-2</v>
      </c>
      <c r="I235" s="63">
        <v>1</v>
      </c>
      <c r="J235" s="63">
        <v>9.9009900990099011E-3</v>
      </c>
      <c r="K235" s="63">
        <v>0.33333333333333331</v>
      </c>
      <c r="L235" s="63">
        <v>0</v>
      </c>
      <c r="M235" s="63">
        <v>0</v>
      </c>
      <c r="N235" s="59">
        <v>0.29668591859185917</v>
      </c>
    </row>
    <row r="236" spans="1:14" ht="15">
      <c r="A236" s="7">
        <v>47</v>
      </c>
      <c r="B236" s="7">
        <v>14</v>
      </c>
      <c r="C236" s="7">
        <v>62</v>
      </c>
      <c r="D236" s="7">
        <v>19</v>
      </c>
      <c r="E236" s="7">
        <v>19</v>
      </c>
      <c r="F236" s="7">
        <f t="shared" si="4"/>
        <v>30</v>
      </c>
      <c r="G236" s="8" t="s">
        <v>197</v>
      </c>
      <c r="H236" s="63">
        <v>4.6296296296296294E-2</v>
      </c>
      <c r="I236" s="63">
        <v>1</v>
      </c>
      <c r="J236" s="63">
        <v>1.8518518518518517E-2</v>
      </c>
      <c r="K236" s="63">
        <v>0</v>
      </c>
      <c r="L236" s="63">
        <v>0</v>
      </c>
      <c r="M236" s="63">
        <v>4.6296296296296294E-2</v>
      </c>
      <c r="N236" s="59">
        <v>0.2959104938271605</v>
      </c>
    </row>
    <row r="237" spans="1:14" ht="15">
      <c r="A237" s="7">
        <v>35</v>
      </c>
      <c r="B237" s="7">
        <v>57</v>
      </c>
      <c r="C237" s="7">
        <v>49</v>
      </c>
      <c r="D237" s="7">
        <v>43</v>
      </c>
      <c r="E237" s="7">
        <v>21</v>
      </c>
      <c r="F237" s="7">
        <f t="shared" si="4"/>
        <v>31</v>
      </c>
      <c r="G237" s="8" t="s">
        <v>203</v>
      </c>
      <c r="H237" s="63">
        <v>4.2635658914728682E-2</v>
      </c>
      <c r="I237" s="63">
        <v>1</v>
      </c>
      <c r="J237" s="63">
        <v>7.7519379844961239E-3</v>
      </c>
      <c r="K237" s="63">
        <v>0.18181818181818182</v>
      </c>
      <c r="L237" s="63">
        <v>0</v>
      </c>
      <c r="M237" s="63">
        <v>1.1627906976744186E-2</v>
      </c>
      <c r="N237" s="59">
        <v>0.29435341789992953</v>
      </c>
    </row>
    <row r="238" spans="1:14" ht="15">
      <c r="A238" s="7">
        <v>8</v>
      </c>
      <c r="B238" s="7">
        <v>36</v>
      </c>
      <c r="C238" s="7">
        <v>33</v>
      </c>
      <c r="D238" s="7">
        <v>18</v>
      </c>
      <c r="E238" s="7">
        <v>24</v>
      </c>
      <c r="F238" s="7">
        <f t="shared" si="4"/>
        <v>32</v>
      </c>
      <c r="G238" s="8" t="s">
        <v>192</v>
      </c>
      <c r="H238" s="63">
        <v>5.1948051948051951E-2</v>
      </c>
      <c r="I238" s="63">
        <v>1</v>
      </c>
      <c r="J238" s="63">
        <v>1.2987012987012988E-2</v>
      </c>
      <c r="K238" s="63">
        <v>0</v>
      </c>
      <c r="L238" s="63">
        <v>0</v>
      </c>
      <c r="M238" s="63">
        <v>0</v>
      </c>
      <c r="N238" s="59">
        <v>0.28923160173160173</v>
      </c>
    </row>
    <row r="239" spans="1:14" ht="15">
      <c r="A239" s="7">
        <v>30</v>
      </c>
      <c r="B239" s="7">
        <v>13</v>
      </c>
      <c r="C239" s="7">
        <v>6</v>
      </c>
      <c r="D239" s="7">
        <v>4</v>
      </c>
      <c r="E239" s="7">
        <v>8</v>
      </c>
      <c r="F239" s="7">
        <f t="shared" ref="F239:F269" si="5">RANK(N239,$N$207:$N$269)</f>
        <v>33</v>
      </c>
      <c r="G239" s="8" t="s">
        <v>221</v>
      </c>
      <c r="H239" s="63">
        <v>5.2631578947368418E-2</v>
      </c>
      <c r="I239" s="63">
        <v>1</v>
      </c>
      <c r="J239" s="63">
        <v>1.0526315789473684E-2</v>
      </c>
      <c r="K239" s="63">
        <v>0</v>
      </c>
      <c r="L239" s="63">
        <v>0</v>
      </c>
      <c r="M239" s="63">
        <v>0</v>
      </c>
      <c r="N239" s="59">
        <v>0.28618421052631576</v>
      </c>
    </row>
    <row r="240" spans="1:14" ht="15">
      <c r="A240" s="7">
        <v>56</v>
      </c>
      <c r="B240" s="7">
        <v>15</v>
      </c>
      <c r="C240" s="7">
        <v>15</v>
      </c>
      <c r="D240" s="7">
        <v>23</v>
      </c>
      <c r="E240" s="7">
        <v>56</v>
      </c>
      <c r="F240" s="7">
        <f t="shared" si="5"/>
        <v>34</v>
      </c>
      <c r="G240" s="8" t="s">
        <v>194</v>
      </c>
      <c r="H240" s="63">
        <v>5.3097345132743362E-2</v>
      </c>
      <c r="I240" s="63">
        <v>1</v>
      </c>
      <c r="J240" s="63">
        <v>8.8495575221238937E-3</v>
      </c>
      <c r="K240" s="63">
        <v>0</v>
      </c>
      <c r="L240" s="63">
        <v>0</v>
      </c>
      <c r="M240" s="63">
        <v>0</v>
      </c>
      <c r="N240" s="59">
        <v>0.28410766961651918</v>
      </c>
    </row>
    <row r="241" spans="1:14" ht="15">
      <c r="A241" s="7">
        <v>17</v>
      </c>
      <c r="B241" s="7">
        <v>10</v>
      </c>
      <c r="C241" s="7">
        <v>13</v>
      </c>
      <c r="D241" s="7">
        <v>16</v>
      </c>
      <c r="E241" s="7">
        <v>3</v>
      </c>
      <c r="F241" s="7">
        <f t="shared" si="5"/>
        <v>35</v>
      </c>
      <c r="G241" s="8" t="s">
        <v>222</v>
      </c>
      <c r="H241" s="63">
        <v>4.3715846994535519E-2</v>
      </c>
      <c r="I241" s="63">
        <v>1</v>
      </c>
      <c r="J241" s="63">
        <v>5.4644808743169399E-3</v>
      </c>
      <c r="K241" s="63">
        <v>0.125</v>
      </c>
      <c r="L241" s="63">
        <v>0</v>
      </c>
      <c r="M241" s="63">
        <v>0</v>
      </c>
      <c r="N241" s="59">
        <v>0.28096539162112938</v>
      </c>
    </row>
    <row r="242" spans="1:14" ht="15">
      <c r="A242" s="7">
        <v>41</v>
      </c>
      <c r="B242" s="7">
        <v>4</v>
      </c>
      <c r="C242" s="7">
        <v>3</v>
      </c>
      <c r="D242" s="7">
        <v>2</v>
      </c>
      <c r="E242" s="7">
        <v>2</v>
      </c>
      <c r="F242" s="7">
        <f t="shared" si="5"/>
        <v>36</v>
      </c>
      <c r="G242" s="8" t="s">
        <v>277</v>
      </c>
      <c r="H242" s="63">
        <v>3.5714285714285712E-2</v>
      </c>
      <c r="I242" s="63">
        <v>0.66666666666666663</v>
      </c>
      <c r="J242" s="63">
        <v>5.9523809523809521E-3</v>
      </c>
      <c r="K242" s="63">
        <v>0.5</v>
      </c>
      <c r="L242" s="63">
        <v>0</v>
      </c>
      <c r="M242" s="63">
        <v>3.5714285714285712E-2</v>
      </c>
      <c r="N242" s="59">
        <v>0.27938988095238099</v>
      </c>
    </row>
    <row r="243" spans="1:14" ht="15">
      <c r="A243" s="7">
        <v>6</v>
      </c>
      <c r="B243" s="7">
        <v>35</v>
      </c>
      <c r="C243" s="7">
        <v>31</v>
      </c>
      <c r="D243" s="7">
        <v>34</v>
      </c>
      <c r="E243" s="7">
        <v>56</v>
      </c>
      <c r="F243" s="7">
        <f t="shared" si="5"/>
        <v>37</v>
      </c>
      <c r="G243" s="8" t="s">
        <v>200</v>
      </c>
      <c r="H243" s="63">
        <v>5.185185185185185E-2</v>
      </c>
      <c r="I243" s="63">
        <v>1</v>
      </c>
      <c r="J243" s="63">
        <v>7.4074074074074077E-3</v>
      </c>
      <c r="K243" s="63">
        <v>0</v>
      </c>
      <c r="L243" s="63">
        <v>0</v>
      </c>
      <c r="M243" s="63">
        <v>0</v>
      </c>
      <c r="N243" s="59">
        <v>0.27916666666666667</v>
      </c>
    </row>
    <row r="244" spans="1:14" ht="15">
      <c r="A244" s="7">
        <v>45</v>
      </c>
      <c r="B244" s="7">
        <v>16</v>
      </c>
      <c r="C244" s="7">
        <v>28</v>
      </c>
      <c r="D244" s="7">
        <v>30</v>
      </c>
      <c r="E244" s="7">
        <v>29</v>
      </c>
      <c r="F244" s="7">
        <f t="shared" si="5"/>
        <v>38</v>
      </c>
      <c r="G244" s="8" t="s">
        <v>241</v>
      </c>
      <c r="H244" s="63">
        <v>6.0606060606060608E-2</v>
      </c>
      <c r="I244" s="63">
        <v>0.83333333333333337</v>
      </c>
      <c r="J244" s="63">
        <v>1.0101010101010102E-2</v>
      </c>
      <c r="K244" s="63">
        <v>0</v>
      </c>
      <c r="L244" s="63">
        <v>0</v>
      </c>
      <c r="M244" s="63">
        <v>0</v>
      </c>
      <c r="N244" s="59">
        <v>0.27293771043771042</v>
      </c>
    </row>
    <row r="245" spans="1:14" ht="15">
      <c r="A245" s="7">
        <v>32</v>
      </c>
      <c r="B245" s="7">
        <v>30</v>
      </c>
      <c r="C245" s="7">
        <v>30</v>
      </c>
      <c r="D245" s="7">
        <v>36</v>
      </c>
      <c r="E245" s="7">
        <v>45</v>
      </c>
      <c r="F245" s="7">
        <f t="shared" si="5"/>
        <v>39</v>
      </c>
      <c r="G245" s="8" t="s">
        <v>218</v>
      </c>
      <c r="H245" s="63">
        <v>6.7226890756302518E-2</v>
      </c>
      <c r="I245" s="63">
        <v>0.75</v>
      </c>
      <c r="J245" s="63">
        <v>8.4033613445378148E-3</v>
      </c>
      <c r="K245" s="63">
        <v>0</v>
      </c>
      <c r="L245" s="63">
        <v>0</v>
      </c>
      <c r="M245" s="63">
        <v>0</v>
      </c>
      <c r="N245" s="59">
        <v>0.26873249299719887</v>
      </c>
    </row>
    <row r="246" spans="1:14" ht="15">
      <c r="A246" s="7">
        <v>22</v>
      </c>
      <c r="B246" s="7">
        <v>45</v>
      </c>
      <c r="C246" s="7">
        <v>43</v>
      </c>
      <c r="D246" s="7">
        <v>41</v>
      </c>
      <c r="E246" s="7">
        <v>40</v>
      </c>
      <c r="F246" s="7">
        <f t="shared" si="5"/>
        <v>40</v>
      </c>
      <c r="G246" s="8" t="s">
        <v>234</v>
      </c>
      <c r="H246" s="63">
        <v>6.4285714285714279E-2</v>
      </c>
      <c r="I246" s="63">
        <v>0.77777777777777779</v>
      </c>
      <c r="J246" s="63">
        <v>7.1428571428571426E-3</v>
      </c>
      <c r="K246" s="63">
        <v>0</v>
      </c>
      <c r="L246" s="63">
        <v>0</v>
      </c>
      <c r="M246" s="63">
        <v>0</v>
      </c>
      <c r="N246" s="59">
        <v>0.26549272486772485</v>
      </c>
    </row>
    <row r="247" spans="1:14" ht="15">
      <c r="A247" s="7">
        <v>38</v>
      </c>
      <c r="B247" s="7">
        <v>54</v>
      </c>
      <c r="C247" s="7">
        <v>48</v>
      </c>
      <c r="D247" s="7">
        <v>46</v>
      </c>
      <c r="E247" s="7">
        <v>36</v>
      </c>
      <c r="F247" s="7">
        <f t="shared" si="5"/>
        <v>41</v>
      </c>
      <c r="G247" s="8" t="s">
        <v>239</v>
      </c>
      <c r="H247" s="63">
        <v>6.25E-2</v>
      </c>
      <c r="I247" s="63">
        <v>0.6</v>
      </c>
      <c r="J247" s="63">
        <v>2.5000000000000001E-2</v>
      </c>
      <c r="K247" s="63">
        <v>0</v>
      </c>
      <c r="L247" s="63">
        <v>0</v>
      </c>
      <c r="M247" s="63">
        <v>0</v>
      </c>
      <c r="N247" s="59">
        <v>0.26406250000000003</v>
      </c>
    </row>
    <row r="248" spans="1:14" ht="15">
      <c r="A248" s="7">
        <v>23</v>
      </c>
      <c r="B248" s="7">
        <v>26</v>
      </c>
      <c r="C248" s="7">
        <v>40</v>
      </c>
      <c r="D248" s="7">
        <v>31</v>
      </c>
      <c r="E248" s="7">
        <v>56</v>
      </c>
      <c r="F248" s="7">
        <f t="shared" si="5"/>
        <v>42</v>
      </c>
      <c r="G248" s="8" t="s">
        <v>242</v>
      </c>
      <c r="H248" s="63">
        <v>4.195804195804196E-2</v>
      </c>
      <c r="I248" s="63">
        <v>1</v>
      </c>
      <c r="J248" s="63">
        <v>6.993006993006993E-3</v>
      </c>
      <c r="K248" s="63">
        <v>0</v>
      </c>
      <c r="L248" s="63">
        <v>0</v>
      </c>
      <c r="M248" s="63">
        <v>0</v>
      </c>
      <c r="N248" s="59">
        <v>0.25946969696969696</v>
      </c>
    </row>
    <row r="249" spans="1:14" ht="15">
      <c r="A249" s="7">
        <v>46</v>
      </c>
      <c r="B249" s="7">
        <v>40</v>
      </c>
      <c r="C249" s="7">
        <v>39</v>
      </c>
      <c r="D249" s="7">
        <v>57</v>
      </c>
      <c r="E249" s="7">
        <v>48</v>
      </c>
      <c r="F249" s="7">
        <f t="shared" si="5"/>
        <v>43</v>
      </c>
      <c r="G249" s="8" t="s">
        <v>212</v>
      </c>
      <c r="H249" s="63">
        <v>4.1379310344827586E-2</v>
      </c>
      <c r="I249" s="63">
        <v>1</v>
      </c>
      <c r="J249" s="63">
        <v>6.8965517241379309E-3</v>
      </c>
      <c r="K249" s="63">
        <v>0</v>
      </c>
      <c r="L249" s="63">
        <v>0</v>
      </c>
      <c r="M249" s="63">
        <v>0</v>
      </c>
      <c r="N249" s="59">
        <v>0.25818965517241382</v>
      </c>
    </row>
    <row r="250" spans="1:14" ht="15">
      <c r="A250" s="7">
        <v>39</v>
      </c>
      <c r="B250" s="7">
        <v>42</v>
      </c>
      <c r="C250" s="7">
        <v>25</v>
      </c>
      <c r="D250" s="7">
        <v>38</v>
      </c>
      <c r="E250" s="7">
        <v>47</v>
      </c>
      <c r="F250" s="7">
        <f t="shared" si="5"/>
        <v>44</v>
      </c>
      <c r="G250" s="8" t="s">
        <v>217</v>
      </c>
      <c r="H250" s="63">
        <v>4.5801526717557252E-2</v>
      </c>
      <c r="I250" s="63">
        <v>1</v>
      </c>
      <c r="J250" s="63">
        <v>0</v>
      </c>
      <c r="K250" s="63">
        <v>0</v>
      </c>
      <c r="L250" s="63">
        <v>0</v>
      </c>
      <c r="M250" s="63">
        <v>0</v>
      </c>
      <c r="N250" s="59">
        <v>0.2544529262086514</v>
      </c>
    </row>
    <row r="251" spans="1:14" ht="15">
      <c r="A251" s="7" t="s">
        <v>157</v>
      </c>
      <c r="B251" s="7">
        <v>52</v>
      </c>
      <c r="C251" s="7">
        <v>46</v>
      </c>
      <c r="D251" s="7">
        <v>47</v>
      </c>
      <c r="E251" s="7">
        <v>46</v>
      </c>
      <c r="F251" s="7">
        <f t="shared" si="5"/>
        <v>45</v>
      </c>
      <c r="G251" s="8" t="s">
        <v>214</v>
      </c>
      <c r="H251" s="63">
        <v>5.0724637681159424E-2</v>
      </c>
      <c r="I251" s="63">
        <v>0.8571428571428571</v>
      </c>
      <c r="J251" s="63">
        <v>7.246376811594203E-3</v>
      </c>
      <c r="K251" s="63">
        <v>0</v>
      </c>
      <c r="L251" s="63">
        <v>0</v>
      </c>
      <c r="M251" s="63">
        <v>0</v>
      </c>
      <c r="N251" s="59">
        <v>0.25291149068322982</v>
      </c>
    </row>
    <row r="252" spans="1:14" ht="15">
      <c r="A252" s="7">
        <v>11</v>
      </c>
      <c r="B252" s="7">
        <v>20</v>
      </c>
      <c r="C252" s="7">
        <v>52</v>
      </c>
      <c r="D252" s="7">
        <v>42</v>
      </c>
      <c r="E252" s="7">
        <v>31</v>
      </c>
      <c r="F252" s="7">
        <f t="shared" si="5"/>
        <v>46</v>
      </c>
      <c r="G252" s="8" t="s">
        <v>220</v>
      </c>
      <c r="H252" s="63">
        <v>4.4117647058823532E-2</v>
      </c>
      <c r="I252" s="63">
        <v>0.33333333333333331</v>
      </c>
      <c r="J252" s="63">
        <v>1.4705882352941176E-2</v>
      </c>
      <c r="K252" s="63">
        <v>0.5</v>
      </c>
      <c r="L252" s="63">
        <v>0</v>
      </c>
      <c r="M252" s="63">
        <v>0</v>
      </c>
      <c r="N252" s="59">
        <v>0.24948937908496735</v>
      </c>
    </row>
    <row r="253" spans="1:14" ht="15">
      <c r="A253" s="7">
        <v>42</v>
      </c>
      <c r="B253" s="7">
        <v>22</v>
      </c>
      <c r="C253" s="7">
        <v>16</v>
      </c>
      <c r="D253" s="7">
        <v>22</v>
      </c>
      <c r="E253" s="7">
        <v>25</v>
      </c>
      <c r="F253" s="7">
        <f t="shared" si="5"/>
        <v>47</v>
      </c>
      <c r="G253" s="8" t="s">
        <v>185</v>
      </c>
      <c r="H253" s="63">
        <v>4.0114613180515762E-2</v>
      </c>
      <c r="I253" s="63">
        <v>1</v>
      </c>
      <c r="J253" s="63">
        <v>2.8653295128939827E-3</v>
      </c>
      <c r="K253" s="63">
        <v>0</v>
      </c>
      <c r="L253" s="63">
        <v>0</v>
      </c>
      <c r="M253" s="63">
        <v>0</v>
      </c>
      <c r="N253" s="59">
        <v>0.24862702960840496</v>
      </c>
    </row>
    <row r="254" spans="1:14" ht="15">
      <c r="A254" s="7">
        <v>3</v>
      </c>
      <c r="B254" s="7">
        <v>21</v>
      </c>
      <c r="C254" s="7">
        <v>18</v>
      </c>
      <c r="D254" s="7">
        <v>32</v>
      </c>
      <c r="E254" s="7">
        <v>22</v>
      </c>
      <c r="F254" s="7">
        <f t="shared" si="5"/>
        <v>48</v>
      </c>
      <c r="G254" s="8" t="s">
        <v>186</v>
      </c>
      <c r="H254" s="63">
        <v>3.3492822966507178E-2</v>
      </c>
      <c r="I254" s="63">
        <v>1</v>
      </c>
      <c r="J254" s="63">
        <v>4.7846889952153108E-3</v>
      </c>
      <c r="K254" s="63">
        <v>0</v>
      </c>
      <c r="L254" s="63">
        <v>0</v>
      </c>
      <c r="M254" s="63">
        <v>3.3492822966507178E-2</v>
      </c>
      <c r="N254" s="59">
        <v>0.24491626794258373</v>
      </c>
    </row>
    <row r="255" spans="1:14" ht="15">
      <c r="A255" s="7">
        <v>48</v>
      </c>
      <c r="B255" s="7">
        <v>63</v>
      </c>
      <c r="C255" s="7">
        <v>44</v>
      </c>
      <c r="D255" s="7">
        <v>37</v>
      </c>
      <c r="E255" s="7">
        <v>43</v>
      </c>
      <c r="F255" s="7">
        <f t="shared" si="5"/>
        <v>49</v>
      </c>
      <c r="G255" s="8" t="s">
        <v>236</v>
      </c>
      <c r="H255" s="63">
        <v>4.3478260869565216E-2</v>
      </c>
      <c r="I255" s="63">
        <v>0.83333333333333337</v>
      </c>
      <c r="J255" s="63">
        <v>7.246376811594203E-3</v>
      </c>
      <c r="K255" s="63">
        <v>0</v>
      </c>
      <c r="L255" s="63">
        <v>0</v>
      </c>
      <c r="M255" s="63">
        <v>0</v>
      </c>
      <c r="N255" s="59">
        <v>0.235054347826087</v>
      </c>
    </row>
    <row r="256" spans="1:14" ht="15">
      <c r="A256" s="7">
        <v>12</v>
      </c>
      <c r="B256" s="7">
        <v>29</v>
      </c>
      <c r="C256" s="7">
        <v>59</v>
      </c>
      <c r="D256" s="7">
        <v>55</v>
      </c>
      <c r="E256" s="7">
        <v>51</v>
      </c>
      <c r="F256" s="7">
        <f t="shared" si="5"/>
        <v>50</v>
      </c>
      <c r="G256" s="8" t="s">
        <v>205</v>
      </c>
      <c r="H256" s="63">
        <v>3.8834951456310676E-2</v>
      </c>
      <c r="I256" s="63">
        <v>0.75</v>
      </c>
      <c r="J256" s="63">
        <v>1.9417475728155338E-2</v>
      </c>
      <c r="K256" s="63">
        <v>0</v>
      </c>
      <c r="L256" s="63">
        <v>0</v>
      </c>
      <c r="M256" s="63">
        <v>0</v>
      </c>
      <c r="N256" s="59">
        <v>0.23381877022653721</v>
      </c>
    </row>
    <row r="257" spans="1:14" ht="15">
      <c r="A257" s="7">
        <v>55</v>
      </c>
      <c r="B257" s="7">
        <v>44</v>
      </c>
      <c r="C257" s="7">
        <v>42</v>
      </c>
      <c r="D257" s="7">
        <v>44</v>
      </c>
      <c r="E257" s="7">
        <v>35</v>
      </c>
      <c r="F257" s="7">
        <f t="shared" si="5"/>
        <v>51</v>
      </c>
      <c r="G257" s="8" t="s">
        <v>183</v>
      </c>
      <c r="H257" s="63">
        <v>3.7671232876712327E-2</v>
      </c>
      <c r="I257" s="63">
        <v>0.90909090909090906</v>
      </c>
      <c r="J257" s="63">
        <v>3.4246575342465752E-3</v>
      </c>
      <c r="K257" s="63">
        <v>0</v>
      </c>
      <c r="L257" s="63">
        <v>0</v>
      </c>
      <c r="M257" s="63">
        <v>0</v>
      </c>
      <c r="N257" s="59">
        <v>0.22978284557907847</v>
      </c>
    </row>
    <row r="258" spans="1:14" ht="15">
      <c r="A258" s="7">
        <v>21</v>
      </c>
      <c r="B258" s="7">
        <v>49</v>
      </c>
      <c r="C258" s="7">
        <v>51</v>
      </c>
      <c r="D258" s="7">
        <v>45</v>
      </c>
      <c r="E258" s="7">
        <v>53</v>
      </c>
      <c r="F258" s="7">
        <f t="shared" si="5"/>
        <v>52</v>
      </c>
      <c r="G258" s="8" t="s">
        <v>195</v>
      </c>
      <c r="H258" s="63">
        <v>2.8340080971659919E-2</v>
      </c>
      <c r="I258" s="63">
        <v>1</v>
      </c>
      <c r="J258" s="63">
        <v>0</v>
      </c>
      <c r="K258" s="63">
        <v>0</v>
      </c>
      <c r="L258" s="63">
        <v>0</v>
      </c>
      <c r="M258" s="63">
        <v>0</v>
      </c>
      <c r="N258" s="59">
        <v>0.22098515519568152</v>
      </c>
    </row>
    <row r="259" spans="1:14" ht="15">
      <c r="A259" s="7">
        <v>27</v>
      </c>
      <c r="B259" s="7">
        <v>61</v>
      </c>
      <c r="C259" s="7">
        <v>56</v>
      </c>
      <c r="D259" s="7">
        <v>51</v>
      </c>
      <c r="E259" s="7">
        <v>41</v>
      </c>
      <c r="F259" s="7">
        <f t="shared" si="5"/>
        <v>53</v>
      </c>
      <c r="G259" s="8" t="s">
        <v>193</v>
      </c>
      <c r="H259" s="63">
        <v>6.1855670103092786E-2</v>
      </c>
      <c r="I259" s="63">
        <v>0.5</v>
      </c>
      <c r="J259" s="63">
        <v>1.0309278350515464E-2</v>
      </c>
      <c r="K259" s="63">
        <v>0</v>
      </c>
      <c r="L259" s="63">
        <v>0</v>
      </c>
      <c r="M259" s="63">
        <v>0</v>
      </c>
      <c r="N259" s="59">
        <v>0.22014604810996566</v>
      </c>
    </row>
    <row r="260" spans="1:14" ht="15">
      <c r="A260" s="7">
        <v>54</v>
      </c>
      <c r="B260" s="7">
        <v>38</v>
      </c>
      <c r="C260" s="7">
        <v>23</v>
      </c>
      <c r="D260" s="7">
        <v>27</v>
      </c>
      <c r="E260" s="7">
        <v>26</v>
      </c>
      <c r="F260" s="7">
        <f t="shared" si="5"/>
        <v>54</v>
      </c>
      <c r="G260" s="8" t="s">
        <v>229</v>
      </c>
      <c r="H260" s="63">
        <v>4.6511627906976744E-2</v>
      </c>
      <c r="I260" s="63">
        <v>0.66666666666666663</v>
      </c>
      <c r="J260" s="63">
        <v>0</v>
      </c>
      <c r="K260" s="63">
        <v>0</v>
      </c>
      <c r="L260" s="63">
        <v>0</v>
      </c>
      <c r="M260" s="63">
        <v>4.6511627906976744E-2</v>
      </c>
      <c r="N260" s="59">
        <v>0.20801033591731266</v>
      </c>
    </row>
    <row r="261" spans="1:14" ht="15">
      <c r="A261" s="7">
        <v>33</v>
      </c>
      <c r="B261" s="7">
        <v>62</v>
      </c>
      <c r="C261" s="7">
        <v>60</v>
      </c>
      <c r="D261" s="7">
        <v>56</v>
      </c>
      <c r="E261" s="7">
        <v>50</v>
      </c>
      <c r="F261" s="7">
        <f t="shared" si="5"/>
        <v>55</v>
      </c>
      <c r="G261" s="8" t="s">
        <v>201</v>
      </c>
      <c r="H261" s="63">
        <v>5.0632911392405063E-2</v>
      </c>
      <c r="I261" s="63">
        <v>0.5</v>
      </c>
      <c r="J261" s="63">
        <v>1.2658227848101266E-2</v>
      </c>
      <c r="K261" s="63">
        <v>0</v>
      </c>
      <c r="L261" s="63">
        <v>0</v>
      </c>
      <c r="M261" s="63">
        <v>0</v>
      </c>
      <c r="N261" s="59">
        <v>0.20279535864978904</v>
      </c>
    </row>
    <row r="262" spans="1:14" ht="15">
      <c r="A262" s="7">
        <v>59</v>
      </c>
      <c r="B262" s="7">
        <v>59</v>
      </c>
      <c r="C262" s="7">
        <v>58</v>
      </c>
      <c r="D262" s="7">
        <v>54</v>
      </c>
      <c r="E262" s="7">
        <v>54</v>
      </c>
      <c r="F262" s="7">
        <f t="shared" si="5"/>
        <v>56</v>
      </c>
      <c r="G262" s="8" t="s">
        <v>232</v>
      </c>
      <c r="H262" s="63">
        <v>4.6153846153846156E-2</v>
      </c>
      <c r="I262" s="63">
        <v>0.33333333333333331</v>
      </c>
      <c r="J262" s="63">
        <v>3.0769230769230771E-2</v>
      </c>
      <c r="K262" s="63">
        <v>0</v>
      </c>
      <c r="L262" s="63">
        <v>0</v>
      </c>
      <c r="M262" s="63">
        <v>0</v>
      </c>
      <c r="N262" s="59">
        <v>0.19850427350427349</v>
      </c>
    </row>
    <row r="263" spans="1:14" ht="15">
      <c r="A263" s="7">
        <v>34</v>
      </c>
      <c r="B263" s="7">
        <v>23</v>
      </c>
      <c r="C263" s="7">
        <v>45</v>
      </c>
      <c r="D263" s="7">
        <v>21</v>
      </c>
      <c r="E263" s="7">
        <v>52</v>
      </c>
      <c r="F263" s="7">
        <f t="shared" si="5"/>
        <v>57</v>
      </c>
      <c r="G263" s="8" t="s">
        <v>235</v>
      </c>
      <c r="H263" s="63">
        <v>4.0322580645161289E-2</v>
      </c>
      <c r="I263" s="63">
        <v>0.6</v>
      </c>
      <c r="J263" s="63">
        <v>8.0645161290322578E-3</v>
      </c>
      <c r="K263" s="63">
        <v>0</v>
      </c>
      <c r="L263" s="63">
        <v>0</v>
      </c>
      <c r="M263" s="63">
        <v>0</v>
      </c>
      <c r="N263" s="59">
        <v>0.19156586021505376</v>
      </c>
    </row>
    <row r="264" spans="1:14" ht="15">
      <c r="A264" s="7">
        <v>44</v>
      </c>
      <c r="B264" s="7">
        <v>46</v>
      </c>
      <c r="C264" s="7">
        <v>47</v>
      </c>
      <c r="D264" s="7">
        <v>58</v>
      </c>
      <c r="E264" s="7">
        <v>55</v>
      </c>
      <c r="F264" s="7">
        <f t="shared" si="5"/>
        <v>58</v>
      </c>
      <c r="G264" s="8" t="s">
        <v>231</v>
      </c>
      <c r="H264" s="63">
        <v>0</v>
      </c>
      <c r="I264" s="63">
        <v>0</v>
      </c>
      <c r="J264" s="63">
        <v>8.8495575221238937E-2</v>
      </c>
      <c r="K264" s="63">
        <v>0</v>
      </c>
      <c r="L264" s="63">
        <v>0</v>
      </c>
      <c r="M264" s="63">
        <v>0</v>
      </c>
      <c r="N264" s="59">
        <v>0.15671091445427729</v>
      </c>
    </row>
    <row r="265" spans="1:14" ht="15">
      <c r="A265" s="7">
        <v>37</v>
      </c>
      <c r="B265" s="7">
        <v>7</v>
      </c>
      <c r="C265" s="7">
        <v>8</v>
      </c>
      <c r="D265" s="7">
        <v>12</v>
      </c>
      <c r="E265" s="7">
        <v>39</v>
      </c>
      <c r="F265" s="7">
        <f t="shared" si="5"/>
        <v>59</v>
      </c>
      <c r="G265" s="8" t="s">
        <v>198</v>
      </c>
      <c r="H265" s="63">
        <v>5.7692307692307696E-2</v>
      </c>
      <c r="I265" s="63">
        <v>0.16666666666666666</v>
      </c>
      <c r="J265" s="63">
        <v>9.6153846153846159E-3</v>
      </c>
      <c r="K265" s="63">
        <v>0</v>
      </c>
      <c r="L265" s="63">
        <v>0</v>
      </c>
      <c r="M265" s="63">
        <v>0</v>
      </c>
      <c r="N265" s="59">
        <v>0.15538194444444445</v>
      </c>
    </row>
    <row r="266" spans="1:14" ht="15">
      <c r="A266" s="7">
        <v>31</v>
      </c>
      <c r="B266" s="7">
        <v>6</v>
      </c>
      <c r="C266" s="7">
        <v>14</v>
      </c>
      <c r="D266" s="7">
        <v>29</v>
      </c>
      <c r="E266" s="7">
        <v>56</v>
      </c>
      <c r="F266" s="7">
        <f t="shared" si="5"/>
        <v>60</v>
      </c>
      <c r="G266" s="8" t="s">
        <v>206</v>
      </c>
      <c r="H266" s="63">
        <v>5.2083333333333336E-2</v>
      </c>
      <c r="I266" s="63">
        <v>0</v>
      </c>
      <c r="J266" s="63">
        <v>1.0416666666666666E-2</v>
      </c>
      <c r="K266" s="63">
        <v>0</v>
      </c>
      <c r="L266" s="63">
        <v>0</v>
      </c>
      <c r="M266" s="63">
        <v>0</v>
      </c>
      <c r="N266" s="59">
        <v>0.11827256944444446</v>
      </c>
    </row>
    <row r="267" spans="1:14" ht="15">
      <c r="A267" s="7">
        <v>61</v>
      </c>
      <c r="B267" s="7">
        <v>17</v>
      </c>
      <c r="C267" s="7">
        <v>41</v>
      </c>
      <c r="D267" s="7">
        <v>39</v>
      </c>
      <c r="E267" s="7">
        <v>30</v>
      </c>
      <c r="F267" s="7">
        <f t="shared" si="5"/>
        <v>61</v>
      </c>
      <c r="G267" s="8" t="s">
        <v>187</v>
      </c>
      <c r="H267" s="63">
        <v>4.2194092827004218E-2</v>
      </c>
      <c r="I267" s="63">
        <v>0</v>
      </c>
      <c r="J267" s="63">
        <v>0</v>
      </c>
      <c r="K267" s="63">
        <v>0</v>
      </c>
      <c r="L267" s="63">
        <v>0</v>
      </c>
      <c r="M267" s="63">
        <v>0</v>
      </c>
      <c r="N267" s="59">
        <v>8.0872011251758094E-2</v>
      </c>
    </row>
    <row r="268" spans="1:14" ht="15">
      <c r="A268" s="7">
        <v>43</v>
      </c>
      <c r="B268" s="7">
        <v>51</v>
      </c>
      <c r="C268" s="7">
        <v>62</v>
      </c>
      <c r="D268" s="7">
        <v>58</v>
      </c>
      <c r="E268" s="7">
        <v>56</v>
      </c>
      <c r="F268" s="7">
        <f t="shared" si="5"/>
        <v>62</v>
      </c>
      <c r="G268" s="8" t="s">
        <v>216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59">
        <v>0</v>
      </c>
    </row>
    <row r="269" spans="1:14" ht="15">
      <c r="A269" s="7">
        <v>51</v>
      </c>
      <c r="B269" s="7">
        <v>55</v>
      </c>
      <c r="C269" s="7">
        <v>54</v>
      </c>
      <c r="D269" s="7">
        <v>58</v>
      </c>
      <c r="E269" s="7">
        <v>56</v>
      </c>
      <c r="F269" s="7">
        <f t="shared" si="5"/>
        <v>62</v>
      </c>
      <c r="G269" s="8" t="s">
        <v>233</v>
      </c>
      <c r="H269" s="63">
        <v>0</v>
      </c>
      <c r="I269" s="63">
        <v>0</v>
      </c>
      <c r="J269" s="63">
        <v>0</v>
      </c>
      <c r="K269" s="63">
        <v>0</v>
      </c>
      <c r="L269" s="63">
        <v>0</v>
      </c>
      <c r="M269" s="63">
        <v>0</v>
      </c>
      <c r="N269" s="59">
        <v>0</v>
      </c>
    </row>
  </sheetData>
  <sortState ref="A207:N269">
    <sortCondition ref="F207:F269"/>
  </sortState>
  <mergeCells count="35">
    <mergeCell ref="K138:K139"/>
    <mergeCell ref="G205:G206"/>
    <mergeCell ref="H205:H206"/>
    <mergeCell ref="I205:I206"/>
    <mergeCell ref="J205:J206"/>
    <mergeCell ref="K205:K206"/>
    <mergeCell ref="A205:F205"/>
    <mergeCell ref="A204:N204"/>
    <mergeCell ref="N205:N206"/>
    <mergeCell ref="L205:L206"/>
    <mergeCell ref="M205:M206"/>
    <mergeCell ref="K4:K5"/>
    <mergeCell ref="A1:L1"/>
    <mergeCell ref="A3:K3"/>
    <mergeCell ref="G4:G5"/>
    <mergeCell ref="H4:H5"/>
    <mergeCell ref="I4:I5"/>
    <mergeCell ref="J4:J5"/>
    <mergeCell ref="A4:F4"/>
    <mergeCell ref="G138:G139"/>
    <mergeCell ref="H138:H139"/>
    <mergeCell ref="I138:I139"/>
    <mergeCell ref="J138:J139"/>
    <mergeCell ref="A70:L70"/>
    <mergeCell ref="A137:M137"/>
    <mergeCell ref="L138:L139"/>
    <mergeCell ref="G71:G72"/>
    <mergeCell ref="H71:H72"/>
    <mergeCell ref="I71:I72"/>
    <mergeCell ref="J71:J72"/>
    <mergeCell ref="K71:K72"/>
    <mergeCell ref="L71:L72"/>
    <mergeCell ref="A71:F71"/>
    <mergeCell ref="M138:M139"/>
    <mergeCell ref="A138:F13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N153"/>
  <sheetViews>
    <sheetView workbookViewId="0">
      <pane ySplit="1" topLeftCell="A100" activePane="bottomLeft" state="frozen"/>
      <selection pane="bottomLeft" activeCell="A132" sqref="A132:XFD132"/>
    </sheetView>
  </sheetViews>
  <sheetFormatPr defaultColWidth="9.140625" defaultRowHeight="12.75"/>
  <cols>
    <col min="1" max="6" width="5.7109375" style="1" customWidth="1"/>
    <col min="7" max="7" width="33.7109375" style="1" customWidth="1"/>
    <col min="8" max="14" width="9.140625" style="1" customWidth="1"/>
    <col min="15" max="16384" width="9.140625" style="1"/>
  </cols>
  <sheetData>
    <row r="1" spans="1:12" ht="15.75">
      <c r="A1" s="97" t="s">
        <v>79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20.100000000000001" customHeight="1">
      <c r="A3" s="107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2" ht="21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4" t="s">
        <v>1</v>
      </c>
      <c r="I4" s="74" t="s">
        <v>2</v>
      </c>
      <c r="J4" s="74" t="s">
        <v>3</v>
      </c>
      <c r="K4" s="76" t="s">
        <v>4</v>
      </c>
    </row>
    <row r="5" spans="1:12" ht="20.100000000000001" customHeight="1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5"/>
      <c r="I5" s="75"/>
      <c r="J5" s="75"/>
      <c r="K5" s="77"/>
    </row>
    <row r="6" spans="1:12">
      <c r="A6" s="3">
        <v>5</v>
      </c>
      <c r="B6" s="3">
        <v>17</v>
      </c>
      <c r="C6" s="3">
        <v>16</v>
      </c>
      <c r="D6" s="3">
        <v>17</v>
      </c>
      <c r="E6" s="3">
        <v>32</v>
      </c>
      <c r="F6" s="3">
        <v>1</v>
      </c>
      <c r="G6" s="4" t="s">
        <v>244</v>
      </c>
      <c r="H6" s="5">
        <v>0.54532528208333275</v>
      </c>
      <c r="I6" s="5">
        <v>0.89662754034636882</v>
      </c>
      <c r="J6" s="5">
        <v>0.40211640211640215</v>
      </c>
      <c r="K6" s="6">
        <v>0.61468974151536793</v>
      </c>
    </row>
    <row r="7" spans="1:12">
      <c r="A7" s="3" t="s">
        <v>157</v>
      </c>
      <c r="B7" s="3">
        <v>15</v>
      </c>
      <c r="C7" s="3">
        <v>14</v>
      </c>
      <c r="D7" s="3">
        <v>20</v>
      </c>
      <c r="E7" s="3">
        <v>8</v>
      </c>
      <c r="F7" s="3">
        <v>2</v>
      </c>
      <c r="G7" s="4" t="s">
        <v>248</v>
      </c>
      <c r="H7" s="5">
        <v>0.63093983499309547</v>
      </c>
      <c r="I7" s="5">
        <v>0.58984495964056172</v>
      </c>
      <c r="J7" s="5">
        <v>0.5583508036338225</v>
      </c>
      <c r="K7" s="6">
        <v>0.59304519942249323</v>
      </c>
    </row>
    <row r="8" spans="1:12">
      <c r="A8" s="3">
        <v>3</v>
      </c>
      <c r="B8" s="3">
        <v>2</v>
      </c>
      <c r="C8" s="3">
        <v>9</v>
      </c>
      <c r="D8" s="3">
        <v>5</v>
      </c>
      <c r="E8" s="3">
        <v>12</v>
      </c>
      <c r="F8" s="3">
        <v>3</v>
      </c>
      <c r="G8" s="4" t="s">
        <v>279</v>
      </c>
      <c r="H8" s="5">
        <v>0.63037685510154295</v>
      </c>
      <c r="I8" s="5">
        <v>0.71983276753208114</v>
      </c>
      <c r="J8" s="5">
        <v>0.41666666666666669</v>
      </c>
      <c r="K8" s="6">
        <v>0.58895876310009698</v>
      </c>
    </row>
    <row r="9" spans="1:12">
      <c r="A9" s="3">
        <v>6</v>
      </c>
      <c r="B9" s="3">
        <v>5</v>
      </c>
      <c r="C9" s="3">
        <v>10</v>
      </c>
      <c r="D9" s="3">
        <v>2</v>
      </c>
      <c r="E9" s="3">
        <v>1</v>
      </c>
      <c r="F9" s="3">
        <v>4</v>
      </c>
      <c r="G9" s="4" t="s">
        <v>245</v>
      </c>
      <c r="H9" s="5">
        <v>0.60093963336737022</v>
      </c>
      <c r="I9" s="5">
        <v>0.67349392382966167</v>
      </c>
      <c r="J9" s="5">
        <v>0.42454203047423383</v>
      </c>
      <c r="K9" s="6">
        <v>0.56632519589042185</v>
      </c>
    </row>
    <row r="10" spans="1:12">
      <c r="A10" s="3">
        <v>24</v>
      </c>
      <c r="B10" s="3">
        <v>11</v>
      </c>
      <c r="C10" s="3">
        <v>21</v>
      </c>
      <c r="D10" s="3">
        <v>22</v>
      </c>
      <c r="E10" s="3">
        <v>25</v>
      </c>
      <c r="F10" s="3">
        <v>5</v>
      </c>
      <c r="G10" s="4" t="s">
        <v>280</v>
      </c>
      <c r="H10" s="5">
        <v>0.70341512031433739</v>
      </c>
      <c r="I10" s="5">
        <v>0.63221899581621843</v>
      </c>
      <c r="J10" s="5">
        <v>0.33645124716553293</v>
      </c>
      <c r="K10" s="6">
        <v>0.55736178776536294</v>
      </c>
    </row>
    <row r="11" spans="1:12">
      <c r="A11" s="3">
        <v>9</v>
      </c>
      <c r="B11" s="3">
        <v>24</v>
      </c>
      <c r="C11" s="3">
        <v>12</v>
      </c>
      <c r="D11" s="3">
        <v>7</v>
      </c>
      <c r="E11" s="3">
        <v>7</v>
      </c>
      <c r="F11" s="3">
        <v>6</v>
      </c>
      <c r="G11" s="4" t="s">
        <v>246</v>
      </c>
      <c r="H11" s="5">
        <v>0.51806899594555378</v>
      </c>
      <c r="I11" s="5">
        <v>0.70490796255446819</v>
      </c>
      <c r="J11" s="5">
        <v>0.39404978749241049</v>
      </c>
      <c r="K11" s="6">
        <v>0.53900891533081086</v>
      </c>
    </row>
    <row r="12" spans="1:12">
      <c r="A12" s="3">
        <v>10</v>
      </c>
      <c r="B12" s="3">
        <v>4</v>
      </c>
      <c r="C12" s="3">
        <v>8</v>
      </c>
      <c r="D12" s="3">
        <v>12</v>
      </c>
      <c r="E12" s="3">
        <v>11</v>
      </c>
      <c r="F12" s="3">
        <v>7</v>
      </c>
      <c r="G12" s="4" t="s">
        <v>256</v>
      </c>
      <c r="H12" s="5">
        <v>0.5088596088451377</v>
      </c>
      <c r="I12" s="5">
        <v>0.68307481749817989</v>
      </c>
      <c r="J12" s="5">
        <v>0.37156511350059734</v>
      </c>
      <c r="K12" s="6">
        <v>0.52116651328130492</v>
      </c>
    </row>
    <row r="13" spans="1:12">
      <c r="A13" s="3">
        <v>7</v>
      </c>
      <c r="B13" s="3">
        <v>9</v>
      </c>
      <c r="C13" s="3">
        <v>17</v>
      </c>
      <c r="D13" s="3">
        <v>31</v>
      </c>
      <c r="E13" s="3">
        <v>24</v>
      </c>
      <c r="F13" s="3">
        <v>8</v>
      </c>
      <c r="G13" s="4" t="s">
        <v>266</v>
      </c>
      <c r="H13" s="5">
        <v>0.42353045094961561</v>
      </c>
      <c r="I13" s="5">
        <v>0.54650743489621079</v>
      </c>
      <c r="J13" s="5">
        <v>0.58720112517580869</v>
      </c>
      <c r="K13" s="6">
        <v>0.51907967034054503</v>
      </c>
    </row>
    <row r="14" spans="1:12">
      <c r="A14" s="3">
        <v>19</v>
      </c>
      <c r="B14" s="3">
        <v>18</v>
      </c>
      <c r="C14" s="3">
        <v>13</v>
      </c>
      <c r="D14" s="3">
        <v>15</v>
      </c>
      <c r="E14" s="3">
        <v>2</v>
      </c>
      <c r="F14" s="3">
        <v>9</v>
      </c>
      <c r="G14" s="4" t="s">
        <v>271</v>
      </c>
      <c r="H14" s="5">
        <v>0.53360727944027708</v>
      </c>
      <c r="I14" s="5">
        <v>0.63424937727797004</v>
      </c>
      <c r="J14" s="5">
        <v>0.37037037037037041</v>
      </c>
      <c r="K14" s="6">
        <v>0.51274234236287253</v>
      </c>
    </row>
    <row r="15" spans="1:12">
      <c r="A15" s="3">
        <v>11</v>
      </c>
      <c r="B15" s="3">
        <v>12</v>
      </c>
      <c r="C15" s="3">
        <v>11</v>
      </c>
      <c r="D15" s="3">
        <v>13</v>
      </c>
      <c r="E15" s="3">
        <v>28</v>
      </c>
      <c r="F15" s="3">
        <v>10</v>
      </c>
      <c r="G15" s="4" t="s">
        <v>259</v>
      </c>
      <c r="H15" s="5">
        <v>0.48787501173921216</v>
      </c>
      <c r="I15" s="5">
        <v>0.61071366280557948</v>
      </c>
      <c r="J15" s="5">
        <v>0.43055555555555558</v>
      </c>
      <c r="K15" s="6">
        <v>0.50971474336678246</v>
      </c>
    </row>
    <row r="16" spans="1:12">
      <c r="A16" s="3">
        <v>25</v>
      </c>
      <c r="B16" s="3">
        <v>23</v>
      </c>
      <c r="C16" s="3">
        <v>23</v>
      </c>
      <c r="D16" s="3">
        <v>25</v>
      </c>
      <c r="E16" s="3">
        <v>18</v>
      </c>
      <c r="F16" s="3">
        <v>11</v>
      </c>
      <c r="G16" s="4" t="s">
        <v>270</v>
      </c>
      <c r="H16" s="5">
        <v>0.63583806333192139</v>
      </c>
      <c r="I16" s="5">
        <v>0.60413656085069301</v>
      </c>
      <c r="J16" s="5">
        <v>0.26344086021505375</v>
      </c>
      <c r="K16" s="6">
        <v>0.50113849479922268</v>
      </c>
    </row>
    <row r="17" spans="1:11">
      <c r="A17" s="3">
        <v>12</v>
      </c>
      <c r="B17" s="3">
        <v>13</v>
      </c>
      <c r="C17" s="3">
        <v>15</v>
      </c>
      <c r="D17" s="3">
        <v>19</v>
      </c>
      <c r="E17" s="3">
        <v>5</v>
      </c>
      <c r="F17" s="3">
        <v>12</v>
      </c>
      <c r="G17" s="4" t="s">
        <v>267</v>
      </c>
      <c r="H17" s="5">
        <v>0.55091183368509744</v>
      </c>
      <c r="I17" s="5">
        <v>0.69279347252153678</v>
      </c>
      <c r="J17" s="5">
        <v>0.24756286695469151</v>
      </c>
      <c r="K17" s="6">
        <v>0.4970893910537752</v>
      </c>
    </row>
    <row r="18" spans="1:11">
      <c r="A18" s="3">
        <v>1</v>
      </c>
      <c r="B18" s="3">
        <v>1</v>
      </c>
      <c r="C18" s="3">
        <v>4</v>
      </c>
      <c r="D18" s="3">
        <v>1</v>
      </c>
      <c r="E18" s="3">
        <v>15</v>
      </c>
      <c r="F18" s="3">
        <v>13</v>
      </c>
      <c r="G18" s="4" t="s">
        <v>278</v>
      </c>
      <c r="H18" s="5">
        <v>0.49783307554013451</v>
      </c>
      <c r="I18" s="5">
        <v>0.73319367499951738</v>
      </c>
      <c r="J18" s="5">
        <v>0.25973654066437568</v>
      </c>
      <c r="K18" s="6">
        <v>0.49692109706800919</v>
      </c>
    </row>
    <row r="19" spans="1:11">
      <c r="A19" s="3">
        <v>4</v>
      </c>
      <c r="B19" s="3">
        <v>7</v>
      </c>
      <c r="C19" s="3">
        <v>6</v>
      </c>
      <c r="D19" s="3">
        <v>3</v>
      </c>
      <c r="E19" s="3">
        <v>3</v>
      </c>
      <c r="F19" s="3">
        <v>14</v>
      </c>
      <c r="G19" s="4" t="s">
        <v>253</v>
      </c>
      <c r="H19" s="5">
        <v>0.48198752345584506</v>
      </c>
      <c r="I19" s="5">
        <v>0.67138937005447696</v>
      </c>
      <c r="J19" s="5">
        <v>0.30629301868239922</v>
      </c>
      <c r="K19" s="6">
        <v>0.48655663739757377</v>
      </c>
    </row>
    <row r="20" spans="1:11">
      <c r="A20" s="3">
        <v>15</v>
      </c>
      <c r="B20" s="3">
        <v>21</v>
      </c>
      <c r="C20" s="3">
        <v>5</v>
      </c>
      <c r="D20" s="3">
        <v>8</v>
      </c>
      <c r="E20" s="3">
        <v>9</v>
      </c>
      <c r="F20" s="3">
        <v>15</v>
      </c>
      <c r="G20" s="4" t="s">
        <v>260</v>
      </c>
      <c r="H20" s="5">
        <v>0.41136178995529654</v>
      </c>
      <c r="I20" s="5">
        <v>0.81846354649455111</v>
      </c>
      <c r="J20" s="5">
        <v>0.22962962962962963</v>
      </c>
      <c r="K20" s="6">
        <v>0.48648498869315909</v>
      </c>
    </row>
    <row r="21" spans="1:11">
      <c r="A21" s="3" t="s">
        <v>157</v>
      </c>
      <c r="B21" s="3">
        <v>8</v>
      </c>
      <c r="C21" s="3">
        <v>2</v>
      </c>
      <c r="D21" s="3">
        <v>11</v>
      </c>
      <c r="E21" s="3">
        <v>10</v>
      </c>
      <c r="F21" s="3">
        <v>16</v>
      </c>
      <c r="G21" s="4" t="s">
        <v>258</v>
      </c>
      <c r="H21" s="5">
        <v>0.54948038265173871</v>
      </c>
      <c r="I21" s="5">
        <v>0.63900715743231529</v>
      </c>
      <c r="J21" s="5">
        <v>0.26682385303074962</v>
      </c>
      <c r="K21" s="6">
        <v>0.48510379770493456</v>
      </c>
    </row>
    <row r="22" spans="1:11">
      <c r="A22" s="3">
        <v>17</v>
      </c>
      <c r="B22" s="3">
        <v>26</v>
      </c>
      <c r="C22" s="3">
        <v>18</v>
      </c>
      <c r="D22" s="3">
        <v>27</v>
      </c>
      <c r="E22" s="3">
        <v>19</v>
      </c>
      <c r="F22" s="3">
        <v>17</v>
      </c>
      <c r="G22" s="4" t="s">
        <v>268</v>
      </c>
      <c r="H22" s="5">
        <v>0.53060245870374323</v>
      </c>
      <c r="I22" s="5">
        <v>0.66220264649518779</v>
      </c>
      <c r="J22" s="5">
        <v>0.24584426946631668</v>
      </c>
      <c r="K22" s="6">
        <v>0.47954979155508259</v>
      </c>
    </row>
    <row r="23" spans="1:11">
      <c r="A23" s="3">
        <v>14</v>
      </c>
      <c r="B23" s="3">
        <v>6</v>
      </c>
      <c r="C23" s="3">
        <v>1</v>
      </c>
      <c r="D23" s="3">
        <v>6</v>
      </c>
      <c r="E23" s="3">
        <v>6</v>
      </c>
      <c r="F23" s="3">
        <v>18</v>
      </c>
      <c r="G23" s="4" t="s">
        <v>269</v>
      </c>
      <c r="H23" s="5">
        <v>0.45062904298093964</v>
      </c>
      <c r="I23" s="5">
        <v>0.77475516326491933</v>
      </c>
      <c r="J23" s="5">
        <v>0.21043771043771042</v>
      </c>
      <c r="K23" s="6">
        <v>0.47860730556118986</v>
      </c>
    </row>
    <row r="24" spans="1:11">
      <c r="A24" s="3">
        <v>22</v>
      </c>
      <c r="B24" s="3">
        <v>25</v>
      </c>
      <c r="C24" s="3">
        <v>20</v>
      </c>
      <c r="D24" s="3">
        <v>23</v>
      </c>
      <c r="E24" s="3">
        <v>22</v>
      </c>
      <c r="F24" s="3">
        <v>19</v>
      </c>
      <c r="G24" s="4" t="s">
        <v>272</v>
      </c>
      <c r="H24" s="5">
        <v>0.55215591007614273</v>
      </c>
      <c r="I24" s="5">
        <v>0.61547863264971137</v>
      </c>
      <c r="J24" s="5">
        <v>0.25</v>
      </c>
      <c r="K24" s="6">
        <v>0.4725448475752847</v>
      </c>
    </row>
    <row r="25" spans="1:11">
      <c r="A25" s="3">
        <v>23</v>
      </c>
      <c r="B25" s="3">
        <v>27</v>
      </c>
      <c r="C25" s="3">
        <v>27</v>
      </c>
      <c r="D25" s="3">
        <v>26</v>
      </c>
      <c r="E25" s="3">
        <v>27</v>
      </c>
      <c r="F25" s="3">
        <v>20</v>
      </c>
      <c r="G25" s="4" t="s">
        <v>263</v>
      </c>
      <c r="H25" s="5">
        <v>0.53117674504351242</v>
      </c>
      <c r="I25" s="5">
        <v>0.53197275085210827</v>
      </c>
      <c r="J25" s="5">
        <v>0.34444444444444439</v>
      </c>
      <c r="K25" s="6">
        <v>0.46919798011335501</v>
      </c>
    </row>
    <row r="26" spans="1:11">
      <c r="A26" s="3">
        <v>2</v>
      </c>
      <c r="B26" s="3">
        <v>3</v>
      </c>
      <c r="C26" s="3">
        <v>3</v>
      </c>
      <c r="D26" s="3">
        <v>4</v>
      </c>
      <c r="E26" s="3">
        <v>4</v>
      </c>
      <c r="F26" s="3">
        <v>21</v>
      </c>
      <c r="G26" s="4" t="s">
        <v>274</v>
      </c>
      <c r="H26" s="5">
        <v>0.45355726389645501</v>
      </c>
      <c r="I26" s="5">
        <v>0.56611544541092651</v>
      </c>
      <c r="J26" s="5">
        <v>0.38120567375886522</v>
      </c>
      <c r="K26" s="6">
        <v>0.46695946102208225</v>
      </c>
    </row>
    <row r="27" spans="1:11">
      <c r="A27" s="3">
        <v>8</v>
      </c>
      <c r="B27" s="3">
        <v>30</v>
      </c>
      <c r="C27" s="3">
        <v>29</v>
      </c>
      <c r="D27" s="3">
        <v>28</v>
      </c>
      <c r="E27" s="3">
        <v>26</v>
      </c>
      <c r="F27" s="3">
        <v>22</v>
      </c>
      <c r="G27" s="4" t="s">
        <v>249</v>
      </c>
      <c r="H27" s="5">
        <v>0.42022985986439138</v>
      </c>
      <c r="I27" s="5">
        <v>0.63574167983603513</v>
      </c>
      <c r="J27" s="5">
        <v>0.344068706387547</v>
      </c>
      <c r="K27" s="6">
        <v>0.46668008202932448</v>
      </c>
    </row>
    <row r="28" spans="1:11">
      <c r="A28" s="3">
        <v>28</v>
      </c>
      <c r="B28" s="3">
        <v>14</v>
      </c>
      <c r="C28" s="3">
        <v>22</v>
      </c>
      <c r="D28" s="3">
        <v>9</v>
      </c>
      <c r="E28" s="3">
        <v>14</v>
      </c>
      <c r="F28" s="3">
        <v>23</v>
      </c>
      <c r="G28" s="4" t="s">
        <v>247</v>
      </c>
      <c r="H28" s="5">
        <v>0.40700398690382977</v>
      </c>
      <c r="I28" s="5">
        <v>0.73720547884568099</v>
      </c>
      <c r="J28" s="5">
        <v>0.24841269841269842</v>
      </c>
      <c r="K28" s="6">
        <v>0.46420738805406975</v>
      </c>
    </row>
    <row r="29" spans="1:11">
      <c r="A29" s="3">
        <v>13</v>
      </c>
      <c r="B29" s="3">
        <v>32</v>
      </c>
      <c r="C29" s="3">
        <v>30</v>
      </c>
      <c r="D29" s="3">
        <v>30</v>
      </c>
      <c r="E29" s="3">
        <v>30</v>
      </c>
      <c r="F29" s="3">
        <v>24</v>
      </c>
      <c r="G29" s="4" t="s">
        <v>265</v>
      </c>
      <c r="H29" s="5">
        <v>0.4709456348923608</v>
      </c>
      <c r="I29" s="5">
        <v>0.60378194818724285</v>
      </c>
      <c r="J29" s="5">
        <v>0.28101402373247031</v>
      </c>
      <c r="K29" s="6">
        <v>0.45191386893735802</v>
      </c>
    </row>
    <row r="30" spans="1:11">
      <c r="A30" s="3">
        <v>21</v>
      </c>
      <c r="B30" s="3">
        <v>22</v>
      </c>
      <c r="C30" s="3">
        <v>26</v>
      </c>
      <c r="D30" s="3">
        <v>14</v>
      </c>
      <c r="E30" s="3">
        <v>17</v>
      </c>
      <c r="F30" s="3">
        <v>25</v>
      </c>
      <c r="G30" s="4" t="s">
        <v>273</v>
      </c>
      <c r="H30" s="5">
        <v>0.46801735842822167</v>
      </c>
      <c r="I30" s="5">
        <v>0.63021915023630037</v>
      </c>
      <c r="J30" s="5">
        <v>0.22754946727549466</v>
      </c>
      <c r="K30" s="6">
        <v>0.44192865864667225</v>
      </c>
    </row>
    <row r="31" spans="1:11">
      <c r="A31" s="3">
        <v>27</v>
      </c>
      <c r="B31" s="3">
        <v>16</v>
      </c>
      <c r="C31" s="3">
        <v>19</v>
      </c>
      <c r="D31" s="3">
        <v>21</v>
      </c>
      <c r="E31" s="3">
        <v>20</v>
      </c>
      <c r="F31" s="3">
        <v>26</v>
      </c>
      <c r="G31" s="4" t="s">
        <v>257</v>
      </c>
      <c r="H31" s="5">
        <v>0.44301011219483655</v>
      </c>
      <c r="I31" s="5">
        <v>0.57240276604166762</v>
      </c>
      <c r="J31" s="5">
        <v>0.29040404040404039</v>
      </c>
      <c r="K31" s="6">
        <v>0.43527230621351487</v>
      </c>
    </row>
    <row r="32" spans="1:11">
      <c r="A32" s="3">
        <v>18</v>
      </c>
      <c r="B32" s="3">
        <v>29</v>
      </c>
      <c r="C32" s="3">
        <v>28</v>
      </c>
      <c r="D32" s="3">
        <v>29</v>
      </c>
      <c r="E32" s="3">
        <v>31</v>
      </c>
      <c r="F32" s="3">
        <v>27</v>
      </c>
      <c r="G32" s="4" t="s">
        <v>254</v>
      </c>
      <c r="H32" s="5">
        <v>0.49238690110798716</v>
      </c>
      <c r="I32" s="5">
        <v>0.57036039046173581</v>
      </c>
      <c r="J32" s="5">
        <v>0.22672672672672675</v>
      </c>
      <c r="K32" s="6">
        <v>0.42982467276548325</v>
      </c>
    </row>
    <row r="33" spans="1:12">
      <c r="A33" s="3">
        <v>20</v>
      </c>
      <c r="B33" s="3">
        <v>34</v>
      </c>
      <c r="C33" s="3">
        <v>24</v>
      </c>
      <c r="D33" s="3">
        <v>16</v>
      </c>
      <c r="E33" s="3">
        <v>16</v>
      </c>
      <c r="F33" s="3">
        <v>28</v>
      </c>
      <c r="G33" s="4" t="s">
        <v>262</v>
      </c>
      <c r="H33" s="5">
        <v>0.4459533722831423</v>
      </c>
      <c r="I33" s="5">
        <v>0.63164908176799683</v>
      </c>
      <c r="J33" s="5">
        <v>0.20859538784067086</v>
      </c>
      <c r="K33" s="6">
        <v>0.42873261396393664</v>
      </c>
    </row>
    <row r="34" spans="1:12">
      <c r="A34" s="3" t="s">
        <v>157</v>
      </c>
      <c r="B34" s="3">
        <v>28</v>
      </c>
      <c r="C34" s="3">
        <v>33</v>
      </c>
      <c r="D34" s="3">
        <v>24</v>
      </c>
      <c r="E34" s="3">
        <v>21</v>
      </c>
      <c r="F34" s="3">
        <v>29</v>
      </c>
      <c r="G34" s="4" t="s">
        <v>250</v>
      </c>
      <c r="H34" s="5">
        <v>0.44646668123882222</v>
      </c>
      <c r="I34" s="5">
        <v>0.57035589201021952</v>
      </c>
      <c r="J34" s="5">
        <v>0.21461988304093568</v>
      </c>
      <c r="K34" s="6">
        <v>0.41048081876332576</v>
      </c>
    </row>
    <row r="35" spans="1:12">
      <c r="A35" s="3">
        <v>16</v>
      </c>
      <c r="B35" s="3">
        <v>10</v>
      </c>
      <c r="C35" s="3">
        <v>33</v>
      </c>
      <c r="D35" s="3">
        <v>32</v>
      </c>
      <c r="E35" s="3">
        <v>23</v>
      </c>
      <c r="F35" s="3">
        <v>30</v>
      </c>
      <c r="G35" s="4" t="s">
        <v>264</v>
      </c>
      <c r="H35" s="5">
        <v>0.29471234716530226</v>
      </c>
      <c r="I35" s="5">
        <v>0.56724330685424829</v>
      </c>
      <c r="J35" s="5">
        <v>0.20070070070070067</v>
      </c>
      <c r="K35" s="6">
        <v>0.35421878490675041</v>
      </c>
    </row>
    <row r="36" spans="1:12">
      <c r="A36" s="3">
        <v>30</v>
      </c>
      <c r="B36" s="3">
        <v>33</v>
      </c>
      <c r="C36" s="3">
        <v>31</v>
      </c>
      <c r="D36" s="3">
        <v>18</v>
      </c>
      <c r="E36" s="3">
        <v>29</v>
      </c>
      <c r="F36" s="3">
        <v>31</v>
      </c>
      <c r="G36" s="4" t="s">
        <v>255</v>
      </c>
      <c r="H36" s="5">
        <v>0.4136045889055443</v>
      </c>
      <c r="I36" s="5">
        <v>0.26591445387724105</v>
      </c>
      <c r="J36" s="5">
        <v>0.36871903750884644</v>
      </c>
      <c r="K36" s="6">
        <v>0.34941269343054393</v>
      </c>
    </row>
    <row r="37" spans="1:12">
      <c r="A37" s="3">
        <v>26</v>
      </c>
      <c r="B37" s="3">
        <v>20</v>
      </c>
      <c r="C37" s="3">
        <v>7</v>
      </c>
      <c r="D37" s="3">
        <v>10</v>
      </c>
      <c r="E37" s="3">
        <v>13</v>
      </c>
      <c r="F37" s="3">
        <v>32</v>
      </c>
      <c r="G37" s="4" t="s">
        <v>252</v>
      </c>
      <c r="H37" s="5">
        <v>0.10934650945210113</v>
      </c>
      <c r="I37" s="5">
        <v>0.29130101752858273</v>
      </c>
      <c r="J37" s="5">
        <v>0.24272486772486776</v>
      </c>
      <c r="K37" s="6">
        <v>0.21445746490185055</v>
      </c>
    </row>
    <row r="38" spans="1:12">
      <c r="A38" s="3">
        <v>29</v>
      </c>
      <c r="B38" s="3">
        <v>19</v>
      </c>
      <c r="C38" s="3">
        <v>25</v>
      </c>
      <c r="D38" s="3">
        <v>32</v>
      </c>
      <c r="E38" s="3">
        <v>32</v>
      </c>
      <c r="F38" s="3">
        <v>33</v>
      </c>
      <c r="G38" s="4" t="s">
        <v>261</v>
      </c>
      <c r="H38" s="5">
        <v>0</v>
      </c>
      <c r="I38" s="5">
        <v>0</v>
      </c>
      <c r="J38" s="5">
        <v>0.1388888888888889</v>
      </c>
      <c r="K38" s="6">
        <v>4.6296296296296301E-2</v>
      </c>
    </row>
    <row r="39" spans="1:12">
      <c r="A39" s="3" t="s">
        <v>157</v>
      </c>
      <c r="B39" s="3">
        <v>31</v>
      </c>
      <c r="C39" s="3">
        <v>32</v>
      </c>
      <c r="D39" s="3">
        <v>32</v>
      </c>
      <c r="E39" s="3">
        <v>32</v>
      </c>
      <c r="F39" s="3">
        <v>34</v>
      </c>
      <c r="G39" s="4" t="s">
        <v>251</v>
      </c>
      <c r="H39" s="5">
        <v>0</v>
      </c>
      <c r="I39" s="5">
        <v>0</v>
      </c>
      <c r="J39" s="5">
        <v>0</v>
      </c>
      <c r="K39" s="6">
        <v>0</v>
      </c>
    </row>
    <row r="41" spans="1:12" ht="18" customHeight="1">
      <c r="A41" s="126" t="s">
        <v>15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</row>
    <row r="42" spans="1:12" ht="51.75" customHeight="1">
      <c r="A42" s="80" t="s">
        <v>156</v>
      </c>
      <c r="B42" s="81"/>
      <c r="C42" s="81"/>
      <c r="D42" s="81"/>
      <c r="E42" s="81"/>
      <c r="F42" s="82"/>
      <c r="G42" s="91" t="s">
        <v>0</v>
      </c>
      <c r="H42" s="93" t="s">
        <v>10</v>
      </c>
      <c r="I42" s="93" t="s">
        <v>11</v>
      </c>
      <c r="J42" s="93" t="s">
        <v>286</v>
      </c>
      <c r="K42" s="93" t="s">
        <v>287</v>
      </c>
      <c r="L42" s="91" t="s">
        <v>177</v>
      </c>
    </row>
    <row r="43" spans="1:12">
      <c r="A43" s="50">
        <v>2012</v>
      </c>
      <c r="B43" s="50">
        <v>2013</v>
      </c>
      <c r="C43" s="50">
        <v>2014</v>
      </c>
      <c r="D43" s="50">
        <v>2015</v>
      </c>
      <c r="E43" s="50">
        <v>2016</v>
      </c>
      <c r="F43" s="50">
        <v>2017</v>
      </c>
      <c r="G43" s="92"/>
      <c r="H43" s="94"/>
      <c r="I43" s="94"/>
      <c r="J43" s="94"/>
      <c r="K43" s="94"/>
      <c r="L43" s="92"/>
    </row>
    <row r="44" spans="1:12" ht="15">
      <c r="A44" s="7">
        <v>7</v>
      </c>
      <c r="B44" s="7">
        <v>16</v>
      </c>
      <c r="C44" s="7">
        <v>13</v>
      </c>
      <c r="D44" s="7">
        <v>7</v>
      </c>
      <c r="E44" s="7">
        <v>9</v>
      </c>
      <c r="F44" s="7">
        <f t="shared" ref="F44:F77" si="0">RANK(L44,$L$44:$L$77)</f>
        <v>1</v>
      </c>
      <c r="G44" s="8" t="s">
        <v>280</v>
      </c>
      <c r="H44" s="58">
        <v>1.4149659863945578</v>
      </c>
      <c r="I44" s="58">
        <v>64909.061224489793</v>
      </c>
      <c r="J44" s="58">
        <v>1</v>
      </c>
      <c r="K44" s="58">
        <v>7.8333333333333321</v>
      </c>
      <c r="L44" s="59">
        <v>0.70341512031433739</v>
      </c>
    </row>
    <row r="45" spans="1:12" ht="15">
      <c r="A45" s="7">
        <v>21</v>
      </c>
      <c r="B45" s="7">
        <v>21</v>
      </c>
      <c r="C45" s="7">
        <v>32</v>
      </c>
      <c r="D45" s="7">
        <v>31</v>
      </c>
      <c r="E45" s="7">
        <v>30</v>
      </c>
      <c r="F45" s="7">
        <f t="shared" si="0"/>
        <v>2</v>
      </c>
      <c r="G45" s="8" t="s">
        <v>270</v>
      </c>
      <c r="H45" s="58">
        <v>2.193548387096774</v>
      </c>
      <c r="I45" s="58">
        <v>3963.8709677419356</v>
      </c>
      <c r="J45" s="58">
        <v>1</v>
      </c>
      <c r="K45" s="58">
        <v>17.122549019607842</v>
      </c>
      <c r="L45" s="59">
        <v>0.63583806333192139</v>
      </c>
    </row>
    <row r="46" spans="1:12" ht="15">
      <c r="A46" s="7" t="s">
        <v>157</v>
      </c>
      <c r="B46" s="7">
        <v>12</v>
      </c>
      <c r="C46" s="7">
        <v>17</v>
      </c>
      <c r="D46" s="7">
        <v>24</v>
      </c>
      <c r="E46" s="7">
        <v>4</v>
      </c>
      <c r="F46" s="7">
        <f t="shared" si="0"/>
        <v>3</v>
      </c>
      <c r="G46" s="8" t="s">
        <v>248</v>
      </c>
      <c r="H46" s="58">
        <v>1.4245283018867925</v>
      </c>
      <c r="I46" s="58">
        <v>3537.7358490566039</v>
      </c>
      <c r="J46" s="58">
        <v>1</v>
      </c>
      <c r="K46" s="58">
        <v>22.53846153846154</v>
      </c>
      <c r="L46" s="59">
        <v>0.63093983499309547</v>
      </c>
    </row>
    <row r="47" spans="1:12" ht="15">
      <c r="A47" s="7">
        <v>3</v>
      </c>
      <c r="B47" s="7">
        <v>9</v>
      </c>
      <c r="C47" s="7">
        <v>4</v>
      </c>
      <c r="D47" s="7">
        <v>1</v>
      </c>
      <c r="E47" s="7">
        <v>2</v>
      </c>
      <c r="F47" s="7">
        <f t="shared" si="0"/>
        <v>4</v>
      </c>
      <c r="G47" s="8" t="s">
        <v>279</v>
      </c>
      <c r="H47" s="58">
        <v>3.0357142857142856</v>
      </c>
      <c r="I47" s="58">
        <v>731.42857142857144</v>
      </c>
      <c r="J47" s="58">
        <v>1</v>
      </c>
      <c r="K47" s="58">
        <v>11.5</v>
      </c>
      <c r="L47" s="59">
        <v>0.63037685510154295</v>
      </c>
    </row>
    <row r="48" spans="1:12" ht="15">
      <c r="A48" s="7">
        <v>1</v>
      </c>
      <c r="B48" s="7">
        <v>6</v>
      </c>
      <c r="C48" s="7">
        <v>1</v>
      </c>
      <c r="D48" s="7">
        <v>2</v>
      </c>
      <c r="E48" s="7">
        <v>1</v>
      </c>
      <c r="F48" s="7">
        <f t="shared" si="0"/>
        <v>5</v>
      </c>
      <c r="G48" s="8" t="s">
        <v>245</v>
      </c>
      <c r="H48" s="58">
        <v>1.2121212121212122</v>
      </c>
      <c r="I48" s="58">
        <v>8080.8080808080804</v>
      </c>
      <c r="J48" s="58">
        <v>1</v>
      </c>
      <c r="K48" s="58">
        <v>19.833333333333336</v>
      </c>
      <c r="L48" s="59">
        <v>0.60093963336737022</v>
      </c>
    </row>
    <row r="49" spans="1:12" ht="15">
      <c r="A49" s="7">
        <v>18</v>
      </c>
      <c r="B49" s="7">
        <v>28</v>
      </c>
      <c r="C49" s="7">
        <v>14</v>
      </c>
      <c r="D49" s="7">
        <v>22</v>
      </c>
      <c r="E49" s="7">
        <v>17</v>
      </c>
      <c r="F49" s="7">
        <f t="shared" si="0"/>
        <v>6</v>
      </c>
      <c r="G49" s="8" t="s">
        <v>272</v>
      </c>
      <c r="H49" s="58">
        <v>2.1111111111111112</v>
      </c>
      <c r="I49" s="58">
        <v>3128.8888888888887</v>
      </c>
      <c r="J49" s="58">
        <v>1</v>
      </c>
      <c r="K49" s="58">
        <v>10.480263157894736</v>
      </c>
      <c r="L49" s="59">
        <v>0.55215591007614273</v>
      </c>
    </row>
    <row r="50" spans="1:12" ht="15">
      <c r="A50" s="7">
        <v>23</v>
      </c>
      <c r="B50" s="7">
        <v>15</v>
      </c>
      <c r="C50" s="7">
        <v>21</v>
      </c>
      <c r="D50" s="7">
        <v>18</v>
      </c>
      <c r="E50" s="7">
        <v>23</v>
      </c>
      <c r="F50" s="7">
        <f t="shared" si="0"/>
        <v>7</v>
      </c>
      <c r="G50" s="8" t="s">
        <v>267</v>
      </c>
      <c r="H50" s="58">
        <v>2.3235294117647061</v>
      </c>
      <c r="I50" s="58">
        <v>1807.0588235294117</v>
      </c>
      <c r="J50" s="58">
        <v>1</v>
      </c>
      <c r="K50" s="58">
        <v>9.25</v>
      </c>
      <c r="L50" s="59">
        <v>0.55091183368509744</v>
      </c>
    </row>
    <row r="51" spans="1:12" ht="15">
      <c r="A51" s="7" t="s">
        <v>157</v>
      </c>
      <c r="B51" s="7">
        <v>3</v>
      </c>
      <c r="C51" s="7">
        <v>6</v>
      </c>
      <c r="D51" s="7">
        <v>12</v>
      </c>
      <c r="E51" s="7">
        <v>14</v>
      </c>
      <c r="F51" s="7">
        <f t="shared" si="0"/>
        <v>8</v>
      </c>
      <c r="G51" s="8" t="s">
        <v>258</v>
      </c>
      <c r="H51" s="58">
        <v>1</v>
      </c>
      <c r="I51" s="58">
        <v>17655.172413793105</v>
      </c>
      <c r="J51" s="58">
        <v>1</v>
      </c>
      <c r="K51" s="58">
        <v>13.444444444444445</v>
      </c>
      <c r="L51" s="59">
        <v>0.54948038265173871</v>
      </c>
    </row>
    <row r="52" spans="1:12" ht="15">
      <c r="A52" s="7">
        <v>6</v>
      </c>
      <c r="B52" s="7">
        <v>33</v>
      </c>
      <c r="C52" s="7">
        <v>28</v>
      </c>
      <c r="D52" s="7">
        <v>28</v>
      </c>
      <c r="E52" s="7">
        <v>32</v>
      </c>
      <c r="F52" s="7">
        <f t="shared" si="0"/>
        <v>9</v>
      </c>
      <c r="G52" s="8" t="s">
        <v>244</v>
      </c>
      <c r="H52" s="58">
        <v>1.7380952380952381</v>
      </c>
      <c r="I52" s="58">
        <v>10714.285714285714</v>
      </c>
      <c r="J52" s="58">
        <v>1</v>
      </c>
      <c r="K52" s="58">
        <v>10</v>
      </c>
      <c r="L52" s="59">
        <v>0.54532528208333275</v>
      </c>
    </row>
    <row r="53" spans="1:12" ht="15">
      <c r="A53" s="7">
        <v>17</v>
      </c>
      <c r="B53" s="7">
        <v>11</v>
      </c>
      <c r="C53" s="7">
        <v>9</v>
      </c>
      <c r="D53" s="7">
        <v>6</v>
      </c>
      <c r="E53" s="7">
        <v>3</v>
      </c>
      <c r="F53" s="7">
        <f t="shared" si="0"/>
        <v>10</v>
      </c>
      <c r="G53" s="8" t="s">
        <v>271</v>
      </c>
      <c r="H53" s="58">
        <v>1.4666666666666666</v>
      </c>
      <c r="I53" s="58">
        <v>12288</v>
      </c>
      <c r="J53" s="58">
        <v>1</v>
      </c>
      <c r="K53" s="58">
        <v>10.412337662337663</v>
      </c>
      <c r="L53" s="59">
        <v>0.53360727944027708</v>
      </c>
    </row>
    <row r="54" spans="1:12" ht="15">
      <c r="A54" s="7">
        <v>22</v>
      </c>
      <c r="B54" s="7">
        <v>24</v>
      </c>
      <c r="C54" s="7">
        <v>26</v>
      </c>
      <c r="D54" s="7">
        <v>21</v>
      </c>
      <c r="E54" s="7">
        <v>21</v>
      </c>
      <c r="F54" s="7">
        <f t="shared" si="0"/>
        <v>11</v>
      </c>
      <c r="G54" s="8" t="s">
        <v>263</v>
      </c>
      <c r="H54" s="58">
        <v>1.6285714285714286</v>
      </c>
      <c r="I54" s="58">
        <v>742.85714285714289</v>
      </c>
      <c r="J54" s="58">
        <v>1</v>
      </c>
      <c r="K54" s="58">
        <v>13</v>
      </c>
      <c r="L54" s="59">
        <v>0.53117674504351242</v>
      </c>
    </row>
    <row r="55" spans="1:12" ht="15">
      <c r="A55" s="7">
        <v>28</v>
      </c>
      <c r="B55" s="7">
        <v>25</v>
      </c>
      <c r="C55" s="7">
        <v>29</v>
      </c>
      <c r="D55" s="7">
        <v>16</v>
      </c>
      <c r="E55" s="7">
        <v>24</v>
      </c>
      <c r="F55" s="7">
        <f t="shared" si="0"/>
        <v>12</v>
      </c>
      <c r="G55" s="8" t="s">
        <v>268</v>
      </c>
      <c r="H55" s="58">
        <v>0.93700787401574803</v>
      </c>
      <c r="I55" s="58">
        <v>787.40157480314963</v>
      </c>
      <c r="J55" s="58">
        <v>1</v>
      </c>
      <c r="K55" s="58">
        <v>18.067226890756302</v>
      </c>
      <c r="L55" s="59">
        <v>0.53060245870374323</v>
      </c>
    </row>
    <row r="56" spans="1:12" ht="15">
      <c r="A56" s="7">
        <v>25</v>
      </c>
      <c r="B56" s="7">
        <v>26</v>
      </c>
      <c r="C56" s="7">
        <v>27</v>
      </c>
      <c r="D56" s="7">
        <v>15</v>
      </c>
      <c r="E56" s="7">
        <v>5</v>
      </c>
      <c r="F56" s="7">
        <f t="shared" si="0"/>
        <v>13</v>
      </c>
      <c r="G56" s="8" t="s">
        <v>246</v>
      </c>
      <c r="H56" s="58">
        <v>0.94535519125683065</v>
      </c>
      <c r="I56" s="58">
        <v>9289.6174863387987</v>
      </c>
      <c r="J56" s="58">
        <v>1</v>
      </c>
      <c r="K56" s="58">
        <v>13.923076923076923</v>
      </c>
      <c r="L56" s="59">
        <v>0.51806899594555378</v>
      </c>
    </row>
    <row r="57" spans="1:12" ht="15">
      <c r="A57" s="7">
        <v>12</v>
      </c>
      <c r="B57" s="7">
        <v>13</v>
      </c>
      <c r="C57" s="7">
        <v>15</v>
      </c>
      <c r="D57" s="7">
        <v>26</v>
      </c>
      <c r="E57" s="7">
        <v>26</v>
      </c>
      <c r="F57" s="7">
        <f t="shared" si="0"/>
        <v>14</v>
      </c>
      <c r="G57" s="8" t="s">
        <v>256</v>
      </c>
      <c r="H57" s="58">
        <v>0.86021505376344087</v>
      </c>
      <c r="I57" s="58">
        <v>17617.204301075268</v>
      </c>
      <c r="J57" s="58">
        <v>1</v>
      </c>
      <c r="K57" s="58">
        <v>10.833333333333334</v>
      </c>
      <c r="L57" s="59">
        <v>0.5088596088451377</v>
      </c>
    </row>
    <row r="58" spans="1:12" ht="15">
      <c r="A58" s="7">
        <v>13</v>
      </c>
      <c r="B58" s="7">
        <v>5</v>
      </c>
      <c r="C58" s="7">
        <v>11</v>
      </c>
      <c r="D58" s="7">
        <v>14</v>
      </c>
      <c r="E58" s="7">
        <v>22</v>
      </c>
      <c r="F58" s="7">
        <f t="shared" si="0"/>
        <v>15</v>
      </c>
      <c r="G58" s="8" t="s">
        <v>278</v>
      </c>
      <c r="H58" s="58">
        <v>1.3092783505154639</v>
      </c>
      <c r="I58" s="58">
        <v>19072.164948453606</v>
      </c>
      <c r="J58" s="58">
        <v>1</v>
      </c>
      <c r="K58" s="58">
        <v>6</v>
      </c>
      <c r="L58" s="59">
        <v>0.49783307554013451</v>
      </c>
    </row>
    <row r="59" spans="1:12" ht="15">
      <c r="A59" s="7">
        <v>10</v>
      </c>
      <c r="B59" s="7">
        <v>17</v>
      </c>
      <c r="C59" s="7">
        <v>22</v>
      </c>
      <c r="D59" s="7">
        <v>25</v>
      </c>
      <c r="E59" s="7">
        <v>27</v>
      </c>
      <c r="F59" s="7">
        <f t="shared" si="0"/>
        <v>16</v>
      </c>
      <c r="G59" s="8" t="s">
        <v>254</v>
      </c>
      <c r="H59" s="58">
        <v>1.7027027027027026</v>
      </c>
      <c r="I59" s="58">
        <v>8994.594594594595</v>
      </c>
      <c r="J59" s="58">
        <v>1</v>
      </c>
      <c r="K59" s="58">
        <v>6.087301587301587</v>
      </c>
      <c r="L59" s="59">
        <v>0.49238690110798716</v>
      </c>
    </row>
    <row r="60" spans="1:12" ht="15">
      <c r="A60" s="7">
        <v>27</v>
      </c>
      <c r="B60" s="7">
        <v>22</v>
      </c>
      <c r="C60" s="7">
        <v>25</v>
      </c>
      <c r="D60" s="7">
        <v>20</v>
      </c>
      <c r="E60" s="7">
        <v>19</v>
      </c>
      <c r="F60" s="7">
        <f t="shared" si="0"/>
        <v>17</v>
      </c>
      <c r="G60" s="8" t="s">
        <v>259</v>
      </c>
      <c r="H60" s="58">
        <v>1</v>
      </c>
      <c r="I60" s="58">
        <v>8700</v>
      </c>
      <c r="J60" s="58">
        <v>1</v>
      </c>
      <c r="K60" s="58">
        <v>11</v>
      </c>
      <c r="L60" s="59">
        <v>0.48787501173921216</v>
      </c>
    </row>
    <row r="61" spans="1:12" ht="15">
      <c r="A61" s="7">
        <v>5</v>
      </c>
      <c r="B61" s="7">
        <v>10</v>
      </c>
      <c r="C61" s="7">
        <v>3</v>
      </c>
      <c r="D61" s="7">
        <v>4</v>
      </c>
      <c r="E61" s="7">
        <v>10</v>
      </c>
      <c r="F61" s="7">
        <f t="shared" si="0"/>
        <v>18</v>
      </c>
      <c r="G61" s="8" t="s">
        <v>253</v>
      </c>
      <c r="H61" s="58">
        <v>1.2389380530973451</v>
      </c>
      <c r="I61" s="58">
        <v>4530.9734513274334</v>
      </c>
      <c r="J61" s="58">
        <v>1</v>
      </c>
      <c r="K61" s="58">
        <v>10.142857142857142</v>
      </c>
      <c r="L61" s="59">
        <v>0.48198752345584506</v>
      </c>
    </row>
    <row r="62" spans="1:12" ht="15">
      <c r="A62" s="7">
        <v>24</v>
      </c>
      <c r="B62" s="7">
        <v>29</v>
      </c>
      <c r="C62" s="7">
        <v>30</v>
      </c>
      <c r="D62" s="7">
        <v>27</v>
      </c>
      <c r="E62" s="7">
        <v>7</v>
      </c>
      <c r="F62" s="7">
        <f t="shared" si="0"/>
        <v>19</v>
      </c>
      <c r="G62" s="8" t="s">
        <v>265</v>
      </c>
      <c r="H62" s="58">
        <v>1.3106796116504855</v>
      </c>
      <c r="I62" s="58">
        <v>1981.514563106796</v>
      </c>
      <c r="J62" s="58">
        <v>1</v>
      </c>
      <c r="K62" s="58">
        <v>9.5</v>
      </c>
      <c r="L62" s="59">
        <v>0.4709456348923608</v>
      </c>
    </row>
    <row r="63" spans="1:12" ht="15">
      <c r="A63" s="7">
        <v>11</v>
      </c>
      <c r="B63" s="7">
        <v>7</v>
      </c>
      <c r="C63" s="7">
        <v>7</v>
      </c>
      <c r="D63" s="7">
        <v>5</v>
      </c>
      <c r="E63" s="7">
        <v>12</v>
      </c>
      <c r="F63" s="7">
        <f t="shared" si="0"/>
        <v>20</v>
      </c>
      <c r="G63" s="8" t="s">
        <v>273</v>
      </c>
      <c r="H63" s="58">
        <v>0.95890410958904104</v>
      </c>
      <c r="I63" s="58">
        <v>1543.013698630137</v>
      </c>
      <c r="J63" s="58">
        <v>1</v>
      </c>
      <c r="K63" s="58">
        <v>12</v>
      </c>
      <c r="L63" s="59">
        <v>0.46801735842822167</v>
      </c>
    </row>
    <row r="64" spans="1:12" ht="15">
      <c r="A64" s="7">
        <v>16</v>
      </c>
      <c r="B64" s="7">
        <v>4</v>
      </c>
      <c r="C64" s="7">
        <v>8</v>
      </c>
      <c r="D64" s="7">
        <v>10</v>
      </c>
      <c r="E64" s="7">
        <v>16</v>
      </c>
      <c r="F64" s="7">
        <f t="shared" si="0"/>
        <v>21</v>
      </c>
      <c r="G64" s="8" t="s">
        <v>274</v>
      </c>
      <c r="H64" s="58">
        <v>0.7021276595744681</v>
      </c>
      <c r="I64" s="58">
        <v>3268.0851063829787</v>
      </c>
      <c r="J64" s="58">
        <v>1</v>
      </c>
      <c r="K64" s="58">
        <v>12.003787878787879</v>
      </c>
      <c r="L64" s="59">
        <v>0.45355726389645501</v>
      </c>
    </row>
    <row r="65" spans="1:13" ht="15">
      <c r="A65" s="7">
        <v>20</v>
      </c>
      <c r="B65" s="7">
        <v>19</v>
      </c>
      <c r="C65" s="7">
        <v>12</v>
      </c>
      <c r="D65" s="7">
        <v>13</v>
      </c>
      <c r="E65" s="7">
        <v>13</v>
      </c>
      <c r="F65" s="7">
        <f t="shared" si="0"/>
        <v>22</v>
      </c>
      <c r="G65" s="8" t="s">
        <v>269</v>
      </c>
      <c r="H65" s="58">
        <v>1.1818181818181819</v>
      </c>
      <c r="I65" s="58">
        <v>1861.8181818181818</v>
      </c>
      <c r="J65" s="58">
        <v>1</v>
      </c>
      <c r="K65" s="58">
        <v>8.6666666666666679</v>
      </c>
      <c r="L65" s="59">
        <v>0.45062904298093964</v>
      </c>
    </row>
    <row r="66" spans="1:13" ht="15">
      <c r="A66" s="7" t="s">
        <v>157</v>
      </c>
      <c r="B66" s="7">
        <v>32</v>
      </c>
      <c r="C66" s="7">
        <v>33</v>
      </c>
      <c r="D66" s="7">
        <v>17</v>
      </c>
      <c r="E66" s="7">
        <v>20</v>
      </c>
      <c r="F66" s="7">
        <f t="shared" si="0"/>
        <v>23</v>
      </c>
      <c r="G66" s="8" t="s">
        <v>250</v>
      </c>
      <c r="H66" s="58">
        <v>1.2210526315789474</v>
      </c>
      <c r="I66" s="58">
        <v>5702.0631578947368</v>
      </c>
      <c r="J66" s="58">
        <v>1</v>
      </c>
      <c r="K66" s="58">
        <v>6.666666666666667</v>
      </c>
      <c r="L66" s="59">
        <v>0.44646668123882222</v>
      </c>
    </row>
    <row r="67" spans="1:13" ht="15">
      <c r="A67" s="7">
        <v>19</v>
      </c>
      <c r="B67" s="7">
        <v>30</v>
      </c>
      <c r="C67" s="7">
        <v>18</v>
      </c>
      <c r="D67" s="7">
        <v>3</v>
      </c>
      <c r="E67" s="7">
        <v>11</v>
      </c>
      <c r="F67" s="7">
        <f t="shared" si="0"/>
        <v>24</v>
      </c>
      <c r="G67" s="8" t="s">
        <v>262</v>
      </c>
      <c r="H67" s="58">
        <v>1</v>
      </c>
      <c r="I67" s="58">
        <v>695.54716981132071</v>
      </c>
      <c r="J67" s="58">
        <v>1</v>
      </c>
      <c r="K67" s="58">
        <v>10</v>
      </c>
      <c r="L67" s="59">
        <v>0.4459533722831423</v>
      </c>
    </row>
    <row r="68" spans="1:13" ht="15">
      <c r="A68" s="7">
        <v>9</v>
      </c>
      <c r="B68" s="7">
        <v>14</v>
      </c>
      <c r="C68" s="7">
        <v>16</v>
      </c>
      <c r="D68" s="7">
        <v>19</v>
      </c>
      <c r="E68" s="7">
        <v>15</v>
      </c>
      <c r="F68" s="7">
        <f t="shared" si="0"/>
        <v>25</v>
      </c>
      <c r="G68" s="8" t="s">
        <v>257</v>
      </c>
      <c r="H68" s="58">
        <v>1.5681818181818181</v>
      </c>
      <c r="I68" s="58">
        <v>1405.909090909091</v>
      </c>
      <c r="J68" s="58">
        <v>1</v>
      </c>
      <c r="K68" s="58">
        <v>5.269565217391305</v>
      </c>
      <c r="L68" s="59">
        <v>0.44301011219483655</v>
      </c>
    </row>
    <row r="69" spans="1:13" ht="15">
      <c r="A69" s="7">
        <v>15</v>
      </c>
      <c r="B69" s="7">
        <v>2</v>
      </c>
      <c r="C69" s="7">
        <v>5</v>
      </c>
      <c r="D69" s="7">
        <v>29</v>
      </c>
      <c r="E69" s="7">
        <v>31</v>
      </c>
      <c r="F69" s="7">
        <f t="shared" si="0"/>
        <v>26</v>
      </c>
      <c r="G69" s="8" t="s">
        <v>266</v>
      </c>
      <c r="H69" s="58">
        <v>1.0126582278481013</v>
      </c>
      <c r="I69" s="58">
        <v>362.9367088607595</v>
      </c>
      <c r="J69" s="58">
        <v>1</v>
      </c>
      <c r="K69" s="58">
        <v>8</v>
      </c>
      <c r="L69" s="59">
        <v>0.42353045094961561</v>
      </c>
    </row>
    <row r="70" spans="1:13" ht="15">
      <c r="A70" s="7">
        <v>29</v>
      </c>
      <c r="B70" s="7">
        <v>34</v>
      </c>
      <c r="C70" s="7">
        <v>31</v>
      </c>
      <c r="D70" s="7">
        <v>30</v>
      </c>
      <c r="E70" s="7">
        <v>29</v>
      </c>
      <c r="F70" s="7">
        <f t="shared" si="0"/>
        <v>27</v>
      </c>
      <c r="G70" s="8" t="s">
        <v>249</v>
      </c>
      <c r="H70" s="58">
        <v>0.46376811594202899</v>
      </c>
      <c r="I70" s="58">
        <v>1162.5120772946859</v>
      </c>
      <c r="J70" s="58">
        <v>1</v>
      </c>
      <c r="K70" s="58">
        <v>11.5</v>
      </c>
      <c r="L70" s="59">
        <v>0.42022985986439138</v>
      </c>
    </row>
    <row r="71" spans="1:13" ht="15">
      <c r="A71" s="7">
        <v>30</v>
      </c>
      <c r="B71" s="7">
        <v>27</v>
      </c>
      <c r="C71" s="7">
        <v>20</v>
      </c>
      <c r="D71" s="7">
        <v>23</v>
      </c>
      <c r="E71" s="7">
        <v>25</v>
      </c>
      <c r="F71" s="7">
        <f t="shared" si="0"/>
        <v>28</v>
      </c>
      <c r="G71" s="8" t="s">
        <v>255</v>
      </c>
      <c r="H71" s="58">
        <v>1.1528662420382165</v>
      </c>
      <c r="I71" s="58">
        <v>547.77070063694271</v>
      </c>
      <c r="J71" s="58">
        <v>1</v>
      </c>
      <c r="K71" s="58">
        <v>6</v>
      </c>
      <c r="L71" s="59">
        <v>0.4136045889055443</v>
      </c>
    </row>
    <row r="72" spans="1:13" ht="15">
      <c r="A72" s="7">
        <v>14</v>
      </c>
      <c r="B72" s="7">
        <v>31</v>
      </c>
      <c r="C72" s="7">
        <v>2</v>
      </c>
      <c r="D72" s="7">
        <v>11</v>
      </c>
      <c r="E72" s="7">
        <v>6</v>
      </c>
      <c r="F72" s="7">
        <f t="shared" si="0"/>
        <v>29</v>
      </c>
      <c r="G72" s="8" t="s">
        <v>260</v>
      </c>
      <c r="H72" s="58">
        <v>0.96666666666666667</v>
      </c>
      <c r="I72" s="58">
        <v>6826.666666666667</v>
      </c>
      <c r="J72" s="58">
        <v>1</v>
      </c>
      <c r="K72" s="58">
        <v>5</v>
      </c>
      <c r="L72" s="59">
        <v>0.41136178995529654</v>
      </c>
    </row>
    <row r="73" spans="1:13" ht="15">
      <c r="A73" s="7">
        <v>4</v>
      </c>
      <c r="B73" s="7">
        <v>18</v>
      </c>
      <c r="C73" s="7">
        <v>24</v>
      </c>
      <c r="D73" s="7">
        <v>9</v>
      </c>
      <c r="E73" s="7">
        <v>8</v>
      </c>
      <c r="F73" s="7">
        <f t="shared" si="0"/>
        <v>30</v>
      </c>
      <c r="G73" s="8" t="s">
        <v>247</v>
      </c>
      <c r="H73" s="58">
        <v>1.1428571428571428</v>
      </c>
      <c r="I73" s="58">
        <v>1219.047619047619</v>
      </c>
      <c r="J73" s="58">
        <v>0.9</v>
      </c>
      <c r="K73" s="58">
        <v>7.5</v>
      </c>
      <c r="L73" s="59">
        <v>0.40700398690382977</v>
      </c>
    </row>
    <row r="74" spans="1:13" ht="15">
      <c r="A74" s="7">
        <v>2</v>
      </c>
      <c r="B74" s="7">
        <v>1</v>
      </c>
      <c r="C74" s="7">
        <v>33</v>
      </c>
      <c r="D74" s="7">
        <v>32</v>
      </c>
      <c r="E74" s="7">
        <v>28</v>
      </c>
      <c r="F74" s="7">
        <f t="shared" si="0"/>
        <v>31</v>
      </c>
      <c r="G74" s="8" t="s">
        <v>264</v>
      </c>
      <c r="H74" s="58">
        <v>0.42342342342342343</v>
      </c>
      <c r="I74" s="58">
        <v>5.4054054054054053</v>
      </c>
      <c r="J74" s="58">
        <v>0.83333333333333337</v>
      </c>
      <c r="K74" s="58">
        <v>4.6418439716312054</v>
      </c>
      <c r="L74" s="59">
        <v>0.29471234716530226</v>
      </c>
    </row>
    <row r="75" spans="1:13" ht="15">
      <c r="A75" s="7">
        <v>8</v>
      </c>
      <c r="B75" s="7">
        <v>23</v>
      </c>
      <c r="C75" s="7">
        <v>19</v>
      </c>
      <c r="D75" s="7">
        <v>8</v>
      </c>
      <c r="E75" s="7">
        <v>18</v>
      </c>
      <c r="F75" s="7">
        <f t="shared" si="0"/>
        <v>32</v>
      </c>
      <c r="G75" s="8" t="s">
        <v>252</v>
      </c>
      <c r="H75" s="58">
        <v>1.3273809523809523</v>
      </c>
      <c r="I75" s="58">
        <v>8.5119047619047628</v>
      </c>
      <c r="J75" s="58">
        <v>0</v>
      </c>
      <c r="K75" s="58">
        <v>0</v>
      </c>
      <c r="L75" s="59">
        <v>0.10934650945210113</v>
      </c>
    </row>
    <row r="76" spans="1:13" ht="15">
      <c r="A76" s="7" t="s">
        <v>157</v>
      </c>
      <c r="B76" s="7">
        <v>20</v>
      </c>
      <c r="C76" s="7">
        <v>23</v>
      </c>
      <c r="D76" s="7">
        <v>32</v>
      </c>
      <c r="E76" s="7">
        <v>32</v>
      </c>
      <c r="F76" s="7">
        <f t="shared" si="0"/>
        <v>33</v>
      </c>
      <c r="G76" s="8" t="s">
        <v>251</v>
      </c>
      <c r="H76" s="58">
        <v>0</v>
      </c>
      <c r="I76" s="58">
        <v>0</v>
      </c>
      <c r="J76" s="58">
        <v>0</v>
      </c>
      <c r="K76" s="58">
        <v>0</v>
      </c>
      <c r="L76" s="59">
        <v>0</v>
      </c>
    </row>
    <row r="77" spans="1:13" ht="15">
      <c r="A77" s="7">
        <v>26</v>
      </c>
      <c r="B77" s="7">
        <v>8</v>
      </c>
      <c r="C77" s="7">
        <v>10</v>
      </c>
      <c r="D77" s="7">
        <v>32</v>
      </c>
      <c r="E77" s="7">
        <v>32</v>
      </c>
      <c r="F77" s="7">
        <f t="shared" si="0"/>
        <v>33</v>
      </c>
      <c r="G77" s="8" t="s">
        <v>261</v>
      </c>
      <c r="H77" s="58">
        <v>0</v>
      </c>
      <c r="I77" s="58">
        <v>0</v>
      </c>
      <c r="J77" s="58">
        <v>0</v>
      </c>
      <c r="K77" s="58">
        <v>0</v>
      </c>
      <c r="L77" s="59">
        <v>0</v>
      </c>
    </row>
    <row r="79" spans="1:13" ht="20.100000000000001" customHeight="1">
      <c r="A79" s="120" t="s">
        <v>16</v>
      </c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</row>
    <row r="80" spans="1:13" ht="40.5" customHeight="1">
      <c r="A80" s="117" t="s">
        <v>156</v>
      </c>
      <c r="B80" s="118"/>
      <c r="C80" s="118"/>
      <c r="D80" s="118"/>
      <c r="E80" s="118"/>
      <c r="F80" s="119"/>
      <c r="G80" s="113" t="s">
        <v>0</v>
      </c>
      <c r="H80" s="115" t="s">
        <v>288</v>
      </c>
      <c r="I80" s="115" t="s">
        <v>289</v>
      </c>
      <c r="J80" s="115" t="s">
        <v>290</v>
      </c>
      <c r="K80" s="115" t="s">
        <v>291</v>
      </c>
      <c r="L80" s="115" t="s">
        <v>292</v>
      </c>
      <c r="M80" s="113" t="s">
        <v>2</v>
      </c>
    </row>
    <row r="81" spans="1:13">
      <c r="A81" s="46">
        <v>2012</v>
      </c>
      <c r="B81" s="46">
        <v>2013</v>
      </c>
      <c r="C81" s="46">
        <v>2014</v>
      </c>
      <c r="D81" s="46">
        <v>2015</v>
      </c>
      <c r="E81" s="46">
        <v>2016</v>
      </c>
      <c r="F81" s="46">
        <v>2017</v>
      </c>
      <c r="G81" s="114"/>
      <c r="H81" s="116"/>
      <c r="I81" s="116"/>
      <c r="J81" s="116"/>
      <c r="K81" s="116"/>
      <c r="L81" s="116"/>
      <c r="M81" s="114"/>
    </row>
    <row r="82" spans="1:13" ht="15">
      <c r="A82" s="10">
        <v>5</v>
      </c>
      <c r="B82" s="10">
        <v>6</v>
      </c>
      <c r="C82" s="10">
        <v>8</v>
      </c>
      <c r="D82" s="10">
        <v>4</v>
      </c>
      <c r="E82" s="10">
        <v>32</v>
      </c>
      <c r="F82" s="10">
        <f t="shared" ref="F82:F115" si="1">RANK(M82,$M$82:$M$115)</f>
        <v>1</v>
      </c>
      <c r="G82" s="11" t="s">
        <v>244</v>
      </c>
      <c r="H82" s="60">
        <v>1</v>
      </c>
      <c r="I82" s="61">
        <v>17</v>
      </c>
      <c r="J82" s="61">
        <v>51.333333333333336</v>
      </c>
      <c r="K82" s="61">
        <v>18.399999999999999</v>
      </c>
      <c r="L82" s="61">
        <v>33.839416058394164</v>
      </c>
      <c r="M82" s="62">
        <v>0.89662754034636882</v>
      </c>
    </row>
    <row r="83" spans="1:13" ht="15">
      <c r="A83" s="10">
        <v>19</v>
      </c>
      <c r="B83" s="10">
        <v>19</v>
      </c>
      <c r="C83" s="10">
        <v>6</v>
      </c>
      <c r="D83" s="10">
        <v>5</v>
      </c>
      <c r="E83" s="10">
        <v>18</v>
      </c>
      <c r="F83" s="10">
        <f t="shared" si="1"/>
        <v>2</v>
      </c>
      <c r="G83" s="11" t="s">
        <v>260</v>
      </c>
      <c r="H83" s="60">
        <v>0.8666666666666667</v>
      </c>
      <c r="I83" s="61">
        <v>20.45</v>
      </c>
      <c r="J83" s="61">
        <v>51.333333333333336</v>
      </c>
      <c r="K83" s="61">
        <v>18.7</v>
      </c>
      <c r="L83" s="61">
        <v>19</v>
      </c>
      <c r="M83" s="62">
        <v>0.81846354649455111</v>
      </c>
    </row>
    <row r="84" spans="1:13" ht="15">
      <c r="A84" s="10">
        <v>6</v>
      </c>
      <c r="B84" s="10">
        <v>4</v>
      </c>
      <c r="C84" s="10">
        <v>2</v>
      </c>
      <c r="D84" s="10">
        <v>8</v>
      </c>
      <c r="E84" s="10">
        <v>6</v>
      </c>
      <c r="F84" s="10">
        <f t="shared" si="1"/>
        <v>3</v>
      </c>
      <c r="G84" s="11" t="s">
        <v>269</v>
      </c>
      <c r="H84" s="60">
        <v>1</v>
      </c>
      <c r="I84" s="61">
        <v>21.266666666666666</v>
      </c>
      <c r="J84" s="61">
        <v>1.4166666666666665</v>
      </c>
      <c r="K84" s="61">
        <v>21.466666666666665</v>
      </c>
      <c r="L84" s="61">
        <v>32.331193151417871</v>
      </c>
      <c r="M84" s="62">
        <v>0.77475516326491933</v>
      </c>
    </row>
    <row r="85" spans="1:13" ht="15">
      <c r="A85" s="10">
        <v>27</v>
      </c>
      <c r="B85" s="10">
        <v>12</v>
      </c>
      <c r="C85" s="10">
        <v>7</v>
      </c>
      <c r="D85" s="10">
        <v>10</v>
      </c>
      <c r="E85" s="10">
        <v>22</v>
      </c>
      <c r="F85" s="10">
        <f t="shared" si="1"/>
        <v>4</v>
      </c>
      <c r="G85" s="11" t="s">
        <v>247</v>
      </c>
      <c r="H85" s="60">
        <v>1</v>
      </c>
      <c r="I85" s="61">
        <v>22.9</v>
      </c>
      <c r="J85" s="61">
        <v>1.25</v>
      </c>
      <c r="K85" s="61">
        <v>15.2</v>
      </c>
      <c r="L85" s="61">
        <v>33.591240875912405</v>
      </c>
      <c r="M85" s="62">
        <v>0.73720547884568099</v>
      </c>
    </row>
    <row r="86" spans="1:13" ht="15">
      <c r="A86" s="10">
        <v>3</v>
      </c>
      <c r="B86" s="10">
        <v>2</v>
      </c>
      <c r="C86" s="10">
        <v>13</v>
      </c>
      <c r="D86" s="10">
        <v>2</v>
      </c>
      <c r="E86" s="10">
        <v>13</v>
      </c>
      <c r="F86" s="10">
        <f t="shared" si="1"/>
        <v>5</v>
      </c>
      <c r="G86" s="11" t="s">
        <v>278</v>
      </c>
      <c r="H86" s="60">
        <v>1</v>
      </c>
      <c r="I86" s="61">
        <v>19</v>
      </c>
      <c r="J86" s="61">
        <v>0.68416666666666659</v>
      </c>
      <c r="K86" s="61">
        <v>20.399999999999999</v>
      </c>
      <c r="L86" s="61">
        <v>30.714285714285715</v>
      </c>
      <c r="M86" s="62">
        <v>0.73319367499951738</v>
      </c>
    </row>
    <row r="87" spans="1:13" ht="15">
      <c r="A87" s="10">
        <v>13</v>
      </c>
      <c r="B87" s="10">
        <v>7</v>
      </c>
      <c r="C87" s="10">
        <v>15</v>
      </c>
      <c r="D87" s="10">
        <v>12</v>
      </c>
      <c r="E87" s="10">
        <v>17</v>
      </c>
      <c r="F87" s="10">
        <f t="shared" si="1"/>
        <v>6</v>
      </c>
      <c r="G87" s="11" t="s">
        <v>279</v>
      </c>
      <c r="H87" s="60">
        <v>1</v>
      </c>
      <c r="I87" s="61">
        <v>18</v>
      </c>
      <c r="J87" s="61">
        <v>1.7916666666666665</v>
      </c>
      <c r="K87" s="61">
        <v>19.399999999999999</v>
      </c>
      <c r="L87" s="61">
        <v>30.84</v>
      </c>
      <c r="M87" s="62">
        <v>0.71983276753208114</v>
      </c>
    </row>
    <row r="88" spans="1:13" ht="15">
      <c r="A88" s="10">
        <v>14</v>
      </c>
      <c r="B88" s="10">
        <v>14</v>
      </c>
      <c r="C88" s="10">
        <v>1</v>
      </c>
      <c r="D88" s="10">
        <v>1</v>
      </c>
      <c r="E88" s="10">
        <v>4</v>
      </c>
      <c r="F88" s="10">
        <f t="shared" si="1"/>
        <v>7</v>
      </c>
      <c r="G88" s="11" t="s">
        <v>246</v>
      </c>
      <c r="H88" s="60">
        <v>1</v>
      </c>
      <c r="I88" s="61">
        <v>17</v>
      </c>
      <c r="J88" s="61">
        <v>0.81499999999999995</v>
      </c>
      <c r="K88" s="61">
        <v>16.476923076923075</v>
      </c>
      <c r="L88" s="61">
        <v>35.154761904761905</v>
      </c>
      <c r="M88" s="62">
        <v>0.70490796255446819</v>
      </c>
    </row>
    <row r="89" spans="1:13" ht="15">
      <c r="A89" s="10">
        <v>8</v>
      </c>
      <c r="B89" s="10">
        <v>17</v>
      </c>
      <c r="C89" s="10">
        <v>9</v>
      </c>
      <c r="D89" s="10">
        <v>11</v>
      </c>
      <c r="E89" s="10">
        <v>2</v>
      </c>
      <c r="F89" s="10">
        <f t="shared" si="1"/>
        <v>8</v>
      </c>
      <c r="G89" s="11" t="s">
        <v>267</v>
      </c>
      <c r="H89" s="60">
        <v>1</v>
      </c>
      <c r="I89" s="61">
        <v>16.899999999999999</v>
      </c>
      <c r="J89" s="61">
        <v>0.83333333333333326</v>
      </c>
      <c r="K89" s="61">
        <v>16.899999999999999</v>
      </c>
      <c r="L89" s="61">
        <v>32.474452554744524</v>
      </c>
      <c r="M89" s="62">
        <v>0.69279347252153678</v>
      </c>
    </row>
    <row r="90" spans="1:13" ht="15">
      <c r="A90" s="10">
        <v>4</v>
      </c>
      <c r="B90" s="10">
        <v>1</v>
      </c>
      <c r="C90" s="10">
        <v>5</v>
      </c>
      <c r="D90" s="10">
        <v>14</v>
      </c>
      <c r="E90" s="10">
        <v>5</v>
      </c>
      <c r="F90" s="10">
        <f t="shared" si="1"/>
        <v>9</v>
      </c>
      <c r="G90" s="11" t="s">
        <v>256</v>
      </c>
      <c r="H90" s="60">
        <v>1</v>
      </c>
      <c r="I90" s="61">
        <v>17.066666666666666</v>
      </c>
      <c r="J90" s="61">
        <v>1.8333333333333333</v>
      </c>
      <c r="K90" s="61">
        <v>18.399999999999999</v>
      </c>
      <c r="L90" s="61">
        <v>27.423076923076923</v>
      </c>
      <c r="M90" s="62">
        <v>0.68307481749817989</v>
      </c>
    </row>
    <row r="91" spans="1:13" ht="15">
      <c r="A91" s="10">
        <v>9</v>
      </c>
      <c r="B91" s="10">
        <v>9</v>
      </c>
      <c r="C91" s="10">
        <v>18</v>
      </c>
      <c r="D91" s="10">
        <v>9</v>
      </c>
      <c r="E91" s="10">
        <v>15</v>
      </c>
      <c r="F91" s="10">
        <f t="shared" si="1"/>
        <v>10</v>
      </c>
      <c r="G91" s="11" t="s">
        <v>245</v>
      </c>
      <c r="H91" s="60">
        <v>0.98989898989898994</v>
      </c>
      <c r="I91" s="61">
        <v>15</v>
      </c>
      <c r="J91" s="61">
        <v>0.67083333333333339</v>
      </c>
      <c r="K91" s="61">
        <v>18.399999999999999</v>
      </c>
      <c r="L91" s="61">
        <v>30</v>
      </c>
      <c r="M91" s="62">
        <v>0.67349392382966167</v>
      </c>
    </row>
    <row r="92" spans="1:13" ht="15">
      <c r="A92" s="10">
        <v>1</v>
      </c>
      <c r="B92" s="10">
        <v>11</v>
      </c>
      <c r="C92" s="10">
        <v>17</v>
      </c>
      <c r="D92" s="10">
        <v>6</v>
      </c>
      <c r="E92" s="10">
        <v>9</v>
      </c>
      <c r="F92" s="10">
        <f t="shared" si="1"/>
        <v>11</v>
      </c>
      <c r="G92" s="11" t="s">
        <v>253</v>
      </c>
      <c r="H92" s="60">
        <v>1</v>
      </c>
      <c r="I92" s="61">
        <v>16.2</v>
      </c>
      <c r="J92" s="61">
        <v>0.41666666666666663</v>
      </c>
      <c r="K92" s="61">
        <v>17.399999999999999</v>
      </c>
      <c r="L92" s="61">
        <v>29.23076923076923</v>
      </c>
      <c r="M92" s="62">
        <v>0.67138937005447696</v>
      </c>
    </row>
    <row r="93" spans="1:13" ht="15">
      <c r="A93" s="10">
        <v>17</v>
      </c>
      <c r="B93" s="10">
        <v>26</v>
      </c>
      <c r="C93" s="10">
        <v>20</v>
      </c>
      <c r="D93" s="10">
        <v>31</v>
      </c>
      <c r="E93" s="10">
        <v>7</v>
      </c>
      <c r="F93" s="10">
        <f t="shared" si="1"/>
        <v>12</v>
      </c>
      <c r="G93" s="11" t="s">
        <v>268</v>
      </c>
      <c r="H93" s="60">
        <v>1</v>
      </c>
      <c r="I93" s="61">
        <v>14.714285714285715</v>
      </c>
      <c r="J93" s="61">
        <v>1.8333333333333333</v>
      </c>
      <c r="K93" s="61">
        <v>17.542857142857144</v>
      </c>
      <c r="L93" s="61">
        <v>28.76923076923077</v>
      </c>
      <c r="M93" s="62">
        <v>0.66220264649518779</v>
      </c>
    </row>
    <row r="94" spans="1:13" ht="15">
      <c r="A94" s="10" t="s">
        <v>157</v>
      </c>
      <c r="B94" s="10">
        <v>13</v>
      </c>
      <c r="C94" s="10">
        <v>4</v>
      </c>
      <c r="D94" s="10">
        <v>18</v>
      </c>
      <c r="E94" s="10">
        <v>10</v>
      </c>
      <c r="F94" s="10">
        <f t="shared" si="1"/>
        <v>13</v>
      </c>
      <c r="G94" s="11" t="s">
        <v>258</v>
      </c>
      <c r="H94" s="60">
        <v>1</v>
      </c>
      <c r="I94" s="61">
        <v>16.62222222222222</v>
      </c>
      <c r="J94" s="61">
        <v>2.4833333333333334</v>
      </c>
      <c r="K94" s="61">
        <v>14.399999999999999</v>
      </c>
      <c r="L94" s="61">
        <v>26.5</v>
      </c>
      <c r="M94" s="62">
        <v>0.63900715743231529</v>
      </c>
    </row>
    <row r="95" spans="1:13" ht="15">
      <c r="A95" s="10">
        <v>10</v>
      </c>
      <c r="B95" s="10">
        <v>24</v>
      </c>
      <c r="C95" s="10">
        <v>21</v>
      </c>
      <c r="D95" s="10">
        <v>16</v>
      </c>
      <c r="E95" s="10">
        <v>20</v>
      </c>
      <c r="F95" s="10">
        <f t="shared" si="1"/>
        <v>14</v>
      </c>
      <c r="G95" s="11" t="s">
        <v>249</v>
      </c>
      <c r="H95" s="60">
        <v>1</v>
      </c>
      <c r="I95" s="61">
        <v>16.366666666666667</v>
      </c>
      <c r="J95" s="61">
        <v>1.75</v>
      </c>
      <c r="K95" s="61">
        <v>12.4</v>
      </c>
      <c r="L95" s="61">
        <v>30.056179775280899</v>
      </c>
      <c r="M95" s="62">
        <v>0.63574167983603513</v>
      </c>
    </row>
    <row r="96" spans="1:13" ht="15">
      <c r="A96" s="10">
        <v>12</v>
      </c>
      <c r="B96" s="10">
        <v>15</v>
      </c>
      <c r="C96" s="10">
        <v>22</v>
      </c>
      <c r="D96" s="10">
        <v>23</v>
      </c>
      <c r="E96" s="10">
        <v>11</v>
      </c>
      <c r="F96" s="10">
        <f t="shared" si="1"/>
        <v>15</v>
      </c>
      <c r="G96" s="11" t="s">
        <v>271</v>
      </c>
      <c r="H96" s="60">
        <v>0.93333333333333335</v>
      </c>
      <c r="I96" s="61">
        <v>14.399999999999999</v>
      </c>
      <c r="J96" s="61">
        <v>0.75</v>
      </c>
      <c r="K96" s="61">
        <v>18.399999999999999</v>
      </c>
      <c r="L96" s="61">
        <v>25.96153846153846</v>
      </c>
      <c r="M96" s="62">
        <v>0.63424937727797004</v>
      </c>
    </row>
    <row r="97" spans="1:13" ht="15">
      <c r="A97" s="10">
        <v>22</v>
      </c>
      <c r="B97" s="10">
        <v>3</v>
      </c>
      <c r="C97" s="10">
        <v>11</v>
      </c>
      <c r="D97" s="10">
        <v>13</v>
      </c>
      <c r="E97" s="10">
        <v>14</v>
      </c>
      <c r="F97" s="10">
        <f t="shared" si="1"/>
        <v>16</v>
      </c>
      <c r="G97" s="11" t="s">
        <v>280</v>
      </c>
      <c r="H97" s="60">
        <v>0.70068027210884354</v>
      </c>
      <c r="I97" s="61">
        <v>16.166666666666668</v>
      </c>
      <c r="J97" s="61">
        <v>0.75</v>
      </c>
      <c r="K97" s="61">
        <v>18.399999999999999</v>
      </c>
      <c r="L97" s="61">
        <v>31.071428571428569</v>
      </c>
      <c r="M97" s="62">
        <v>0.63221899581621843</v>
      </c>
    </row>
    <row r="98" spans="1:13" ht="15">
      <c r="A98" s="10">
        <v>18</v>
      </c>
      <c r="B98" s="10">
        <v>32</v>
      </c>
      <c r="C98" s="10">
        <v>30</v>
      </c>
      <c r="D98" s="10">
        <v>21</v>
      </c>
      <c r="E98" s="10">
        <v>21</v>
      </c>
      <c r="F98" s="10">
        <f t="shared" si="1"/>
        <v>17</v>
      </c>
      <c r="G98" s="11" t="s">
        <v>262</v>
      </c>
      <c r="H98" s="60">
        <v>0.8867924528301887</v>
      </c>
      <c r="I98" s="61">
        <v>17</v>
      </c>
      <c r="J98" s="61">
        <v>2.8258333333333332</v>
      </c>
      <c r="K98" s="61">
        <v>15.774999999999999</v>
      </c>
      <c r="L98" s="61">
        <v>26.138686131386862</v>
      </c>
      <c r="M98" s="62">
        <v>0.63164908176799683</v>
      </c>
    </row>
    <row r="99" spans="1:13" ht="15">
      <c r="A99" s="10">
        <v>24</v>
      </c>
      <c r="B99" s="10">
        <v>28</v>
      </c>
      <c r="C99" s="10">
        <v>27</v>
      </c>
      <c r="D99" s="10">
        <v>20</v>
      </c>
      <c r="E99" s="10">
        <v>19</v>
      </c>
      <c r="F99" s="10">
        <f t="shared" si="1"/>
        <v>18</v>
      </c>
      <c r="G99" s="11" t="s">
        <v>273</v>
      </c>
      <c r="H99" s="60">
        <v>0.95890410958904104</v>
      </c>
      <c r="I99" s="61">
        <v>15.5</v>
      </c>
      <c r="J99" s="61">
        <v>1.4166666666666665</v>
      </c>
      <c r="K99" s="61">
        <v>15.7</v>
      </c>
      <c r="L99" s="61">
        <v>26.666666666666664</v>
      </c>
      <c r="M99" s="62">
        <v>0.63021915023630037</v>
      </c>
    </row>
    <row r="100" spans="1:13" ht="15">
      <c r="A100" s="10">
        <v>11</v>
      </c>
      <c r="B100" s="10">
        <v>30</v>
      </c>
      <c r="C100" s="10">
        <v>28</v>
      </c>
      <c r="D100" s="10">
        <v>27</v>
      </c>
      <c r="E100" s="10">
        <v>24</v>
      </c>
      <c r="F100" s="10">
        <f t="shared" si="1"/>
        <v>19</v>
      </c>
      <c r="G100" s="11" t="s">
        <v>272</v>
      </c>
      <c r="H100" s="60">
        <v>1</v>
      </c>
      <c r="I100" s="61">
        <v>14.2</v>
      </c>
      <c r="J100" s="61">
        <v>1.7416666666666667</v>
      </c>
      <c r="K100" s="61">
        <v>18.399999999999999</v>
      </c>
      <c r="L100" s="61">
        <v>20</v>
      </c>
      <c r="M100" s="62">
        <v>0.61547863264971137</v>
      </c>
    </row>
    <row r="101" spans="1:13" ht="15">
      <c r="A101" s="10">
        <v>20</v>
      </c>
      <c r="B101" s="10">
        <v>22</v>
      </c>
      <c r="C101" s="10">
        <v>12</v>
      </c>
      <c r="D101" s="10">
        <v>25</v>
      </c>
      <c r="E101" s="10">
        <v>29</v>
      </c>
      <c r="F101" s="10">
        <f t="shared" si="1"/>
        <v>20</v>
      </c>
      <c r="G101" s="11" t="s">
        <v>259</v>
      </c>
      <c r="H101" s="60">
        <v>1</v>
      </c>
      <c r="I101" s="61">
        <v>15.2</v>
      </c>
      <c r="J101" s="61">
        <v>1.3</v>
      </c>
      <c r="K101" s="61">
        <v>15.899999999999999</v>
      </c>
      <c r="L101" s="61">
        <v>22</v>
      </c>
      <c r="M101" s="62">
        <v>0.61071366280557948</v>
      </c>
    </row>
    <row r="102" spans="1:13" ht="15">
      <c r="A102" s="10">
        <v>29</v>
      </c>
      <c r="B102" s="10">
        <v>18</v>
      </c>
      <c r="C102" s="10">
        <v>14</v>
      </c>
      <c r="D102" s="10">
        <v>7</v>
      </c>
      <c r="E102" s="10">
        <v>3</v>
      </c>
      <c r="F102" s="10">
        <f t="shared" si="1"/>
        <v>21</v>
      </c>
      <c r="G102" s="11" t="s">
        <v>270</v>
      </c>
      <c r="H102" s="60">
        <v>1</v>
      </c>
      <c r="I102" s="61">
        <v>15.333333333333332</v>
      </c>
      <c r="J102" s="61">
        <v>1.4166666666666665</v>
      </c>
      <c r="K102" s="61">
        <v>17.466666666666669</v>
      </c>
      <c r="L102" s="61">
        <v>18</v>
      </c>
      <c r="M102" s="62">
        <v>0.60413656085069301</v>
      </c>
    </row>
    <row r="103" spans="1:13" ht="15">
      <c r="A103" s="10">
        <v>16</v>
      </c>
      <c r="B103" s="10">
        <v>33</v>
      </c>
      <c r="C103" s="10">
        <v>23</v>
      </c>
      <c r="D103" s="10">
        <v>30</v>
      </c>
      <c r="E103" s="10">
        <v>26</v>
      </c>
      <c r="F103" s="10">
        <f t="shared" si="1"/>
        <v>22</v>
      </c>
      <c r="G103" s="11" t="s">
        <v>265</v>
      </c>
      <c r="H103" s="60">
        <v>1</v>
      </c>
      <c r="I103" s="61">
        <v>13.600000000000001</v>
      </c>
      <c r="J103" s="61">
        <v>1.0249999999999999</v>
      </c>
      <c r="K103" s="61">
        <v>18</v>
      </c>
      <c r="L103" s="61">
        <v>19.972222222222221</v>
      </c>
      <c r="M103" s="62">
        <v>0.60378194818724285</v>
      </c>
    </row>
    <row r="104" spans="1:13" ht="15">
      <c r="A104" s="10" t="s">
        <v>157</v>
      </c>
      <c r="B104" s="10">
        <v>29</v>
      </c>
      <c r="C104" s="10">
        <v>19</v>
      </c>
      <c r="D104" s="10">
        <v>17</v>
      </c>
      <c r="E104" s="10">
        <v>27</v>
      </c>
      <c r="F104" s="10">
        <f t="shared" si="1"/>
        <v>23</v>
      </c>
      <c r="G104" s="11" t="s">
        <v>248</v>
      </c>
      <c r="H104" s="60">
        <v>0.62893081761006286</v>
      </c>
      <c r="I104" s="61">
        <v>16.307692307692307</v>
      </c>
      <c r="J104" s="61">
        <v>1.75</v>
      </c>
      <c r="K104" s="61">
        <v>14.307692307692308</v>
      </c>
      <c r="L104" s="61">
        <v>32</v>
      </c>
      <c r="M104" s="62">
        <v>0.58984495964056172</v>
      </c>
    </row>
    <row r="105" spans="1:13" ht="15">
      <c r="A105" s="10">
        <v>23</v>
      </c>
      <c r="B105" s="10">
        <v>20</v>
      </c>
      <c r="C105" s="10">
        <v>32</v>
      </c>
      <c r="D105" s="10">
        <v>26</v>
      </c>
      <c r="E105" s="10">
        <v>12</v>
      </c>
      <c r="F105" s="10">
        <f t="shared" si="1"/>
        <v>24</v>
      </c>
      <c r="G105" s="11" t="s">
        <v>257</v>
      </c>
      <c r="H105" s="60">
        <v>1</v>
      </c>
      <c r="I105" s="61">
        <v>20.6</v>
      </c>
      <c r="J105" s="61">
        <v>0.97499999999999987</v>
      </c>
      <c r="K105" s="61">
        <v>15.399999999999999</v>
      </c>
      <c r="L105" s="61">
        <v>8</v>
      </c>
      <c r="M105" s="62">
        <v>0.57240276604166762</v>
      </c>
    </row>
    <row r="106" spans="1:13" ht="15">
      <c r="A106" s="10">
        <v>21</v>
      </c>
      <c r="B106" s="10">
        <v>25</v>
      </c>
      <c r="C106" s="10">
        <v>24</v>
      </c>
      <c r="D106" s="10">
        <v>24</v>
      </c>
      <c r="E106" s="10">
        <v>30</v>
      </c>
      <c r="F106" s="10">
        <f t="shared" si="1"/>
        <v>25</v>
      </c>
      <c r="G106" s="11" t="s">
        <v>254</v>
      </c>
      <c r="H106" s="60">
        <v>1</v>
      </c>
      <c r="I106" s="61">
        <v>14</v>
      </c>
      <c r="J106" s="61">
        <v>0.8125</v>
      </c>
      <c r="K106" s="61">
        <v>13.2</v>
      </c>
      <c r="L106" s="61">
        <v>21.478260869565219</v>
      </c>
      <c r="M106" s="62">
        <v>0.57036039046173581</v>
      </c>
    </row>
    <row r="107" spans="1:13" ht="15">
      <c r="A107" s="10" t="s">
        <v>157</v>
      </c>
      <c r="B107" s="10">
        <v>21</v>
      </c>
      <c r="C107" s="10">
        <v>33</v>
      </c>
      <c r="D107" s="10">
        <v>19</v>
      </c>
      <c r="E107" s="10">
        <v>23</v>
      </c>
      <c r="F107" s="10">
        <f t="shared" si="1"/>
        <v>26</v>
      </c>
      <c r="G107" s="11" t="s">
        <v>250</v>
      </c>
      <c r="H107" s="60">
        <v>1</v>
      </c>
      <c r="I107" s="61">
        <v>12</v>
      </c>
      <c r="J107" s="61">
        <v>2.0833333333333335</v>
      </c>
      <c r="K107" s="61">
        <v>8</v>
      </c>
      <c r="L107" s="61">
        <v>32.261904761904759</v>
      </c>
      <c r="M107" s="62">
        <v>0.57035589201021952</v>
      </c>
    </row>
    <row r="108" spans="1:13" ht="15">
      <c r="A108" s="10">
        <v>15</v>
      </c>
      <c r="B108" s="10">
        <v>16</v>
      </c>
      <c r="C108" s="10">
        <v>33</v>
      </c>
      <c r="D108" s="10">
        <v>32</v>
      </c>
      <c r="E108" s="10">
        <v>25</v>
      </c>
      <c r="F108" s="10">
        <f t="shared" si="1"/>
        <v>27</v>
      </c>
      <c r="G108" s="11" t="s">
        <v>264</v>
      </c>
      <c r="H108" s="60">
        <v>0.31531531531531531</v>
      </c>
      <c r="I108" s="61">
        <v>11.166666666666666</v>
      </c>
      <c r="J108" s="61">
        <v>31.2</v>
      </c>
      <c r="K108" s="61">
        <v>18.399999999999999</v>
      </c>
      <c r="L108" s="61">
        <v>21.666666666666668</v>
      </c>
      <c r="M108" s="62">
        <v>0.56724330685424829</v>
      </c>
    </row>
    <row r="109" spans="1:13" ht="15">
      <c r="A109" s="10">
        <v>2</v>
      </c>
      <c r="B109" s="10">
        <v>8</v>
      </c>
      <c r="C109" s="10">
        <v>3</v>
      </c>
      <c r="D109" s="10">
        <v>15</v>
      </c>
      <c r="E109" s="10">
        <v>8</v>
      </c>
      <c r="F109" s="10">
        <f t="shared" si="1"/>
        <v>28</v>
      </c>
      <c r="G109" s="11" t="s">
        <v>274</v>
      </c>
      <c r="H109" s="60">
        <v>0.42553191489361702</v>
      </c>
      <c r="I109" s="61">
        <v>16.399999999999999</v>
      </c>
      <c r="J109" s="61">
        <v>0.70833333333333326</v>
      </c>
      <c r="K109" s="61">
        <v>17.399999999999999</v>
      </c>
      <c r="L109" s="61">
        <v>30.430656934306569</v>
      </c>
      <c r="M109" s="62">
        <v>0.56611544541092651</v>
      </c>
    </row>
    <row r="110" spans="1:13" ht="15">
      <c r="A110" s="10">
        <v>7</v>
      </c>
      <c r="B110" s="10">
        <v>5</v>
      </c>
      <c r="C110" s="10">
        <v>16</v>
      </c>
      <c r="D110" s="10">
        <v>28</v>
      </c>
      <c r="E110" s="10">
        <v>16</v>
      </c>
      <c r="F110" s="10">
        <f t="shared" si="1"/>
        <v>29</v>
      </c>
      <c r="G110" s="11" t="s">
        <v>266</v>
      </c>
      <c r="H110" s="60">
        <v>0.759493670886076</v>
      </c>
      <c r="I110" s="61">
        <v>15</v>
      </c>
      <c r="J110" s="61">
        <v>1</v>
      </c>
      <c r="K110" s="61">
        <v>10.199999999999999</v>
      </c>
      <c r="L110" s="61">
        <v>29</v>
      </c>
      <c r="M110" s="62">
        <v>0.54650743489621079</v>
      </c>
    </row>
    <row r="111" spans="1:13" ht="15">
      <c r="A111" s="10">
        <v>25</v>
      </c>
      <c r="B111" s="10">
        <v>23</v>
      </c>
      <c r="C111" s="10">
        <v>26</v>
      </c>
      <c r="D111" s="10">
        <v>29</v>
      </c>
      <c r="E111" s="10">
        <v>28</v>
      </c>
      <c r="F111" s="10">
        <f t="shared" si="1"/>
        <v>30</v>
      </c>
      <c r="G111" s="11" t="s">
        <v>263</v>
      </c>
      <c r="H111" s="60">
        <v>1</v>
      </c>
      <c r="I111" s="61">
        <v>16.399999999999999</v>
      </c>
      <c r="J111" s="61">
        <v>0.625</v>
      </c>
      <c r="K111" s="61">
        <v>17.600000000000001</v>
      </c>
      <c r="L111" s="61">
        <v>3.9590117911285794</v>
      </c>
      <c r="M111" s="62">
        <v>0.53197275085210827</v>
      </c>
    </row>
    <row r="112" spans="1:13" ht="15">
      <c r="A112" s="10">
        <v>28</v>
      </c>
      <c r="B112" s="10">
        <v>10</v>
      </c>
      <c r="C112" s="10">
        <v>10</v>
      </c>
      <c r="D112" s="10">
        <v>3</v>
      </c>
      <c r="E112" s="10">
        <v>1</v>
      </c>
      <c r="F112" s="10">
        <f t="shared" si="1"/>
        <v>31</v>
      </c>
      <c r="G112" s="11" t="s">
        <v>252</v>
      </c>
      <c r="H112" s="60">
        <v>0.77380952380952384</v>
      </c>
      <c r="I112" s="61">
        <v>0</v>
      </c>
      <c r="J112" s="61">
        <v>0</v>
      </c>
      <c r="K112" s="61">
        <v>0</v>
      </c>
      <c r="L112" s="61">
        <v>24</v>
      </c>
      <c r="M112" s="62">
        <v>0.29130101752858273</v>
      </c>
    </row>
    <row r="113" spans="1:14" ht="15">
      <c r="A113" s="10">
        <v>30</v>
      </c>
      <c r="B113" s="10">
        <v>34</v>
      </c>
      <c r="C113" s="10">
        <v>31</v>
      </c>
      <c r="D113" s="10">
        <v>22</v>
      </c>
      <c r="E113" s="10">
        <v>31</v>
      </c>
      <c r="F113" s="10">
        <f t="shared" si="1"/>
        <v>32</v>
      </c>
      <c r="G113" s="11" t="s">
        <v>255</v>
      </c>
      <c r="H113" s="60">
        <v>0</v>
      </c>
      <c r="I113" s="61">
        <v>2</v>
      </c>
      <c r="J113" s="61">
        <v>55.733333333333334</v>
      </c>
      <c r="K113" s="61">
        <v>5.2</v>
      </c>
      <c r="L113" s="61">
        <v>0</v>
      </c>
      <c r="M113" s="62">
        <v>0.26591445387724105</v>
      </c>
    </row>
    <row r="114" spans="1:14" ht="15">
      <c r="A114" s="10" t="s">
        <v>157</v>
      </c>
      <c r="B114" s="10">
        <v>31</v>
      </c>
      <c r="C114" s="10">
        <v>29</v>
      </c>
      <c r="D114" s="10">
        <v>32</v>
      </c>
      <c r="E114" s="10">
        <v>32</v>
      </c>
      <c r="F114" s="10">
        <f t="shared" si="1"/>
        <v>33</v>
      </c>
      <c r="G114" s="11" t="s">
        <v>251</v>
      </c>
      <c r="H114" s="60">
        <v>0</v>
      </c>
      <c r="I114" s="61">
        <v>0</v>
      </c>
      <c r="J114" s="61">
        <v>0</v>
      </c>
      <c r="K114" s="61">
        <v>0</v>
      </c>
      <c r="L114" s="61">
        <v>0</v>
      </c>
      <c r="M114" s="62">
        <v>0</v>
      </c>
    </row>
    <row r="115" spans="1:14" ht="15">
      <c r="A115" s="10">
        <v>26</v>
      </c>
      <c r="B115" s="10">
        <v>27</v>
      </c>
      <c r="C115" s="10">
        <v>25</v>
      </c>
      <c r="D115" s="10">
        <v>32</v>
      </c>
      <c r="E115" s="10">
        <v>32</v>
      </c>
      <c r="F115" s="10">
        <f t="shared" si="1"/>
        <v>33</v>
      </c>
      <c r="G115" s="11" t="s">
        <v>261</v>
      </c>
      <c r="H115" s="60">
        <v>0</v>
      </c>
      <c r="I115" s="61">
        <v>0</v>
      </c>
      <c r="J115" s="61">
        <v>0</v>
      </c>
      <c r="K115" s="61">
        <v>0</v>
      </c>
      <c r="L115" s="61">
        <v>0</v>
      </c>
      <c r="M115" s="62">
        <v>0</v>
      </c>
    </row>
    <row r="117" spans="1:14" ht="20.100000000000001" customHeight="1">
      <c r="A117" s="110" t="s">
        <v>17</v>
      </c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2"/>
    </row>
    <row r="118" spans="1:14" ht="49.5" customHeight="1">
      <c r="A118" s="80" t="s">
        <v>156</v>
      </c>
      <c r="B118" s="81"/>
      <c r="C118" s="81"/>
      <c r="D118" s="81"/>
      <c r="E118" s="81"/>
      <c r="F118" s="82"/>
      <c r="G118" s="91" t="s">
        <v>0</v>
      </c>
      <c r="H118" s="93" t="s">
        <v>293</v>
      </c>
      <c r="I118" s="93" t="s">
        <v>294</v>
      </c>
      <c r="J118" s="93" t="s">
        <v>295</v>
      </c>
      <c r="K118" s="93" t="s">
        <v>12</v>
      </c>
      <c r="L118" s="93" t="s">
        <v>302</v>
      </c>
      <c r="M118" s="93" t="s">
        <v>303</v>
      </c>
      <c r="N118" s="91" t="s">
        <v>174</v>
      </c>
    </row>
    <row r="119" spans="1:14">
      <c r="A119" s="50">
        <v>2012</v>
      </c>
      <c r="B119" s="50">
        <v>2013</v>
      </c>
      <c r="C119" s="50">
        <v>2014</v>
      </c>
      <c r="D119" s="50">
        <v>2015</v>
      </c>
      <c r="E119" s="50">
        <v>2016</v>
      </c>
      <c r="F119" s="50">
        <v>2017</v>
      </c>
      <c r="G119" s="92"/>
      <c r="H119" s="94"/>
      <c r="I119" s="94"/>
      <c r="J119" s="94"/>
      <c r="K119" s="94"/>
      <c r="L119" s="94"/>
      <c r="M119" s="94"/>
      <c r="N119" s="92"/>
    </row>
    <row r="120" spans="1:14" ht="15">
      <c r="A120" s="7">
        <v>21</v>
      </c>
      <c r="B120" s="7">
        <v>25</v>
      </c>
      <c r="C120" s="7">
        <v>18</v>
      </c>
      <c r="D120" s="7">
        <v>31</v>
      </c>
      <c r="E120" s="7">
        <v>31</v>
      </c>
      <c r="F120" s="7">
        <f t="shared" ref="F120:F153" si="2">RANK(N120,$N$120:$N$153)</f>
        <v>1</v>
      </c>
      <c r="G120" s="8" t="s">
        <v>266</v>
      </c>
      <c r="H120" s="63">
        <v>2.5316455696202531E-2</v>
      </c>
      <c r="I120" s="63">
        <v>1</v>
      </c>
      <c r="J120" s="63">
        <v>0.10126582278481013</v>
      </c>
      <c r="K120" s="63">
        <v>1</v>
      </c>
      <c r="L120" s="63">
        <v>0</v>
      </c>
      <c r="M120" s="63">
        <v>1</v>
      </c>
      <c r="N120" s="59">
        <v>0.58720112517580869</v>
      </c>
    </row>
    <row r="121" spans="1:14" ht="15">
      <c r="A121" s="7">
        <v>4</v>
      </c>
      <c r="B121" s="7">
        <v>1</v>
      </c>
      <c r="C121" s="7">
        <v>10</v>
      </c>
      <c r="D121" s="7">
        <v>10</v>
      </c>
      <c r="E121" s="7">
        <v>3</v>
      </c>
      <c r="F121" s="7">
        <f t="shared" si="2"/>
        <v>2</v>
      </c>
      <c r="G121" s="8" t="s">
        <v>248</v>
      </c>
      <c r="H121" s="63">
        <v>0.18553459119496854</v>
      </c>
      <c r="I121" s="63">
        <v>1</v>
      </c>
      <c r="J121" s="63">
        <v>3.1446540880503146E-3</v>
      </c>
      <c r="K121" s="63">
        <v>0</v>
      </c>
      <c r="L121" s="63">
        <v>0.18553459119496854</v>
      </c>
      <c r="M121" s="63">
        <v>0.47169811320754718</v>
      </c>
      <c r="N121" s="59">
        <v>0.5583508036338225</v>
      </c>
    </row>
    <row r="122" spans="1:14" ht="15">
      <c r="A122" s="7">
        <v>9</v>
      </c>
      <c r="B122" s="7">
        <v>18</v>
      </c>
      <c r="C122" s="7">
        <v>3</v>
      </c>
      <c r="D122" s="7">
        <v>4</v>
      </c>
      <c r="E122" s="7">
        <v>13</v>
      </c>
      <c r="F122" s="7">
        <f t="shared" si="2"/>
        <v>3</v>
      </c>
      <c r="G122" s="8" t="s">
        <v>259</v>
      </c>
      <c r="H122" s="63">
        <v>7.4999999999999997E-2</v>
      </c>
      <c r="I122" s="63">
        <v>1</v>
      </c>
      <c r="J122" s="63">
        <v>0.22500000000000001</v>
      </c>
      <c r="K122" s="63">
        <v>0.33333333333333331</v>
      </c>
      <c r="L122" s="63">
        <v>0</v>
      </c>
      <c r="M122" s="63">
        <v>0</v>
      </c>
      <c r="N122" s="59">
        <v>0.43055555555555558</v>
      </c>
    </row>
    <row r="123" spans="1:14" ht="15">
      <c r="A123" s="7">
        <v>19</v>
      </c>
      <c r="B123" s="7">
        <v>4</v>
      </c>
      <c r="C123" s="7">
        <v>19</v>
      </c>
      <c r="D123" s="7">
        <v>3</v>
      </c>
      <c r="E123" s="7">
        <v>1</v>
      </c>
      <c r="F123" s="7">
        <f t="shared" si="2"/>
        <v>4</v>
      </c>
      <c r="G123" s="8" t="s">
        <v>245</v>
      </c>
      <c r="H123" s="63">
        <v>0.12121212121212122</v>
      </c>
      <c r="I123" s="63">
        <v>1</v>
      </c>
      <c r="J123" s="63">
        <v>1.0101010101010102E-2</v>
      </c>
      <c r="K123" s="63">
        <v>0.16666666666666666</v>
      </c>
      <c r="L123" s="63">
        <v>0.12121212121212122</v>
      </c>
      <c r="M123" s="63">
        <v>0.12121212121212122</v>
      </c>
      <c r="N123" s="59">
        <v>0.42454203047423383</v>
      </c>
    </row>
    <row r="124" spans="1:14" ht="15">
      <c r="A124" s="7">
        <v>13</v>
      </c>
      <c r="B124" s="7">
        <v>32</v>
      </c>
      <c r="C124" s="7">
        <v>6</v>
      </c>
      <c r="D124" s="7">
        <v>2</v>
      </c>
      <c r="E124" s="7">
        <v>6</v>
      </c>
      <c r="F124" s="7">
        <f t="shared" si="2"/>
        <v>5</v>
      </c>
      <c r="G124" s="8" t="s">
        <v>279</v>
      </c>
      <c r="H124" s="63">
        <v>0.10714285714285714</v>
      </c>
      <c r="I124" s="63">
        <v>1</v>
      </c>
      <c r="J124" s="63">
        <v>0.25</v>
      </c>
      <c r="K124" s="63">
        <v>0</v>
      </c>
      <c r="L124" s="63">
        <v>0</v>
      </c>
      <c r="M124" s="63">
        <v>0</v>
      </c>
      <c r="N124" s="59">
        <v>0.41666666666666669</v>
      </c>
    </row>
    <row r="125" spans="1:14" ht="15">
      <c r="A125" s="7">
        <v>2</v>
      </c>
      <c r="B125" s="7">
        <v>2</v>
      </c>
      <c r="C125" s="7">
        <v>26</v>
      </c>
      <c r="D125" s="7">
        <v>29</v>
      </c>
      <c r="E125" s="7">
        <v>32</v>
      </c>
      <c r="F125" s="7">
        <f t="shared" si="2"/>
        <v>6</v>
      </c>
      <c r="G125" s="8" t="s">
        <v>244</v>
      </c>
      <c r="H125" s="63">
        <v>0.21428571428571427</v>
      </c>
      <c r="I125" s="63">
        <v>1</v>
      </c>
      <c r="J125" s="63">
        <v>4.7619047619047616E-2</v>
      </c>
      <c r="K125" s="63">
        <v>0.22222222222222221</v>
      </c>
      <c r="L125" s="63">
        <v>0</v>
      </c>
      <c r="M125" s="63">
        <v>0</v>
      </c>
      <c r="N125" s="59">
        <v>0.40211640211640215</v>
      </c>
    </row>
    <row r="126" spans="1:14" ht="15">
      <c r="A126" s="7">
        <v>1</v>
      </c>
      <c r="B126" s="7">
        <v>5</v>
      </c>
      <c r="C126" s="7">
        <v>9</v>
      </c>
      <c r="D126" s="7">
        <v>8</v>
      </c>
      <c r="E126" s="7">
        <v>7</v>
      </c>
      <c r="F126" s="7">
        <f t="shared" si="2"/>
        <v>7</v>
      </c>
      <c r="G126" s="8" t="s">
        <v>246</v>
      </c>
      <c r="H126" s="63">
        <v>5.4644808743169397E-2</v>
      </c>
      <c r="I126" s="63">
        <v>1</v>
      </c>
      <c r="J126" s="63">
        <v>5.4644808743169399E-3</v>
      </c>
      <c r="K126" s="63">
        <v>1</v>
      </c>
      <c r="L126" s="63">
        <v>0</v>
      </c>
      <c r="M126" s="63">
        <v>8.7431693989071038E-2</v>
      </c>
      <c r="N126" s="59">
        <v>0.39404978749241049</v>
      </c>
    </row>
    <row r="127" spans="1:14" ht="15">
      <c r="A127" s="7">
        <v>22</v>
      </c>
      <c r="B127" s="7">
        <v>16</v>
      </c>
      <c r="C127" s="7">
        <v>16</v>
      </c>
      <c r="D127" s="7">
        <v>5</v>
      </c>
      <c r="E127" s="7">
        <v>8</v>
      </c>
      <c r="F127" s="7">
        <f t="shared" si="2"/>
        <v>8</v>
      </c>
      <c r="G127" s="8" t="s">
        <v>274</v>
      </c>
      <c r="H127" s="63">
        <v>3.1914893617021274E-2</v>
      </c>
      <c r="I127" s="63">
        <v>1</v>
      </c>
      <c r="J127" s="63">
        <v>3.1914893617021274E-2</v>
      </c>
      <c r="K127" s="63">
        <v>1</v>
      </c>
      <c r="L127" s="63">
        <v>0</v>
      </c>
      <c r="M127" s="63">
        <v>1.0638297872340425E-2</v>
      </c>
      <c r="N127" s="59">
        <v>0.38120567375886522</v>
      </c>
    </row>
    <row r="128" spans="1:14" ht="15">
      <c r="A128" s="7">
        <v>5</v>
      </c>
      <c r="B128" s="7">
        <v>13</v>
      </c>
      <c r="C128" s="7">
        <v>15</v>
      </c>
      <c r="D128" s="7">
        <v>12</v>
      </c>
      <c r="E128" s="7">
        <v>16</v>
      </c>
      <c r="F128" s="7">
        <f t="shared" si="2"/>
        <v>9</v>
      </c>
      <c r="G128" s="8" t="s">
        <v>256</v>
      </c>
      <c r="H128" s="63">
        <v>2.1505376344086023E-2</v>
      </c>
      <c r="I128" s="63">
        <v>1</v>
      </c>
      <c r="J128" s="63">
        <v>3.2258064516129031E-2</v>
      </c>
      <c r="K128" s="63">
        <v>1</v>
      </c>
      <c r="L128" s="63">
        <v>0</v>
      </c>
      <c r="M128" s="63">
        <v>0</v>
      </c>
      <c r="N128" s="59">
        <v>0.37156511350059734</v>
      </c>
    </row>
    <row r="129" spans="1:14" ht="15">
      <c r="A129" s="7">
        <v>14</v>
      </c>
      <c r="B129" s="7">
        <v>31</v>
      </c>
      <c r="C129" s="7">
        <v>14</v>
      </c>
      <c r="D129" s="7">
        <v>14</v>
      </c>
      <c r="E129" s="7">
        <v>2</v>
      </c>
      <c r="F129" s="7">
        <f t="shared" si="2"/>
        <v>10</v>
      </c>
      <c r="G129" s="8" t="s">
        <v>271</v>
      </c>
      <c r="H129" s="63">
        <v>3.3333333333333333E-2</v>
      </c>
      <c r="I129" s="63">
        <v>1</v>
      </c>
      <c r="J129" s="63">
        <v>1.6666666666666666E-2</v>
      </c>
      <c r="K129" s="63">
        <v>1</v>
      </c>
      <c r="L129" s="63">
        <v>0</v>
      </c>
      <c r="M129" s="63">
        <v>0</v>
      </c>
      <c r="N129" s="59">
        <v>0.37037037037037041</v>
      </c>
    </row>
    <row r="130" spans="1:14" ht="15">
      <c r="A130" s="7">
        <v>17</v>
      </c>
      <c r="B130" s="7">
        <v>28</v>
      </c>
      <c r="C130" s="7">
        <v>30</v>
      </c>
      <c r="D130" s="7">
        <v>7</v>
      </c>
      <c r="E130" s="7">
        <v>5</v>
      </c>
      <c r="F130" s="7">
        <f t="shared" si="2"/>
        <v>11</v>
      </c>
      <c r="G130" s="8" t="s">
        <v>255</v>
      </c>
      <c r="H130" s="63">
        <v>1.2738853503184714E-2</v>
      </c>
      <c r="I130" s="63">
        <v>1</v>
      </c>
      <c r="J130" s="63">
        <v>3.8216560509554139E-2</v>
      </c>
      <c r="K130" s="63">
        <v>0</v>
      </c>
      <c r="L130" s="63">
        <v>0</v>
      </c>
      <c r="M130" s="63">
        <v>1</v>
      </c>
      <c r="N130" s="59">
        <v>0.36871903750884644</v>
      </c>
    </row>
    <row r="131" spans="1:14" ht="15">
      <c r="A131" s="7">
        <v>16</v>
      </c>
      <c r="B131" s="7">
        <v>24</v>
      </c>
      <c r="C131" s="7">
        <v>20</v>
      </c>
      <c r="D131" s="7">
        <v>24</v>
      </c>
      <c r="E131" s="7">
        <v>25</v>
      </c>
      <c r="F131" s="7">
        <f t="shared" si="2"/>
        <v>12</v>
      </c>
      <c r="G131" s="8" t="s">
        <v>263</v>
      </c>
      <c r="H131" s="63">
        <v>5.7142857142857141E-2</v>
      </c>
      <c r="I131" s="63">
        <v>1</v>
      </c>
      <c r="J131" s="63">
        <v>0.2</v>
      </c>
      <c r="K131" s="63">
        <v>0</v>
      </c>
      <c r="L131" s="63">
        <v>0</v>
      </c>
      <c r="M131" s="63">
        <v>0</v>
      </c>
      <c r="N131" s="59">
        <v>0.34444444444444439</v>
      </c>
    </row>
    <row r="132" spans="1:14" ht="15">
      <c r="A132" s="7">
        <v>12</v>
      </c>
      <c r="B132" s="7">
        <v>7</v>
      </c>
      <c r="C132" s="7">
        <v>12</v>
      </c>
      <c r="D132" s="7">
        <v>20</v>
      </c>
      <c r="E132" s="7">
        <v>22</v>
      </c>
      <c r="F132" s="7">
        <f t="shared" si="2"/>
        <v>13</v>
      </c>
      <c r="G132" s="8" t="s">
        <v>249</v>
      </c>
      <c r="H132" s="63">
        <v>9.6618357487922701E-3</v>
      </c>
      <c r="I132" s="63">
        <v>1</v>
      </c>
      <c r="J132" s="63">
        <v>4.830917874396135E-3</v>
      </c>
      <c r="K132" s="63">
        <v>1</v>
      </c>
      <c r="L132" s="63">
        <v>0</v>
      </c>
      <c r="M132" s="63">
        <v>0</v>
      </c>
      <c r="N132" s="59">
        <v>0.344068706387547</v>
      </c>
    </row>
    <row r="133" spans="1:14" ht="15">
      <c r="A133" s="7">
        <v>26</v>
      </c>
      <c r="B133" s="7">
        <v>15</v>
      </c>
      <c r="C133" s="7">
        <v>32</v>
      </c>
      <c r="D133" s="7">
        <v>23</v>
      </c>
      <c r="E133" s="7">
        <v>26</v>
      </c>
      <c r="F133" s="7">
        <f t="shared" si="2"/>
        <v>14</v>
      </c>
      <c r="G133" s="8" t="s">
        <v>280</v>
      </c>
      <c r="H133" s="63">
        <v>8.1632653061224483E-2</v>
      </c>
      <c r="I133" s="63">
        <v>1</v>
      </c>
      <c r="J133" s="63">
        <v>1.3605442176870748E-2</v>
      </c>
      <c r="K133" s="63">
        <v>0.58333333333333337</v>
      </c>
      <c r="L133" s="63">
        <v>0</v>
      </c>
      <c r="M133" s="63">
        <v>0</v>
      </c>
      <c r="N133" s="59">
        <v>0.33645124716553293</v>
      </c>
    </row>
    <row r="134" spans="1:14" ht="15">
      <c r="A134" s="7">
        <v>24</v>
      </c>
      <c r="B134" s="7">
        <v>23</v>
      </c>
      <c r="C134" s="7">
        <v>13</v>
      </c>
      <c r="D134" s="7">
        <v>9</v>
      </c>
      <c r="E134" s="7">
        <v>10</v>
      </c>
      <c r="F134" s="7">
        <f t="shared" si="2"/>
        <v>15</v>
      </c>
      <c r="G134" s="8" t="s">
        <v>253</v>
      </c>
      <c r="H134" s="63">
        <v>7.9646017699115043E-2</v>
      </c>
      <c r="I134" s="63">
        <v>1</v>
      </c>
      <c r="J134" s="63">
        <v>2.6548672566371681E-2</v>
      </c>
      <c r="K134" s="63">
        <v>0.33333333333333331</v>
      </c>
      <c r="L134" s="63">
        <v>0</v>
      </c>
      <c r="M134" s="63">
        <v>2.6548672566371681E-2</v>
      </c>
      <c r="N134" s="59">
        <v>0.30629301868239922</v>
      </c>
    </row>
    <row r="135" spans="1:14" ht="15">
      <c r="A135" s="7">
        <v>29</v>
      </c>
      <c r="B135" s="7">
        <v>11</v>
      </c>
      <c r="C135" s="7">
        <v>11</v>
      </c>
      <c r="D135" s="7">
        <v>19</v>
      </c>
      <c r="E135" s="7">
        <v>23</v>
      </c>
      <c r="F135" s="7">
        <f t="shared" si="2"/>
        <v>16</v>
      </c>
      <c r="G135" s="8" t="s">
        <v>257</v>
      </c>
      <c r="H135" s="63">
        <v>6.8181818181818177E-2</v>
      </c>
      <c r="I135" s="63">
        <v>1</v>
      </c>
      <c r="J135" s="63">
        <v>2.2727272727272728E-2</v>
      </c>
      <c r="K135" s="63">
        <v>0.33333333333333331</v>
      </c>
      <c r="L135" s="63">
        <v>0</v>
      </c>
      <c r="M135" s="63">
        <v>0</v>
      </c>
      <c r="N135" s="59">
        <v>0.29040404040404039</v>
      </c>
    </row>
    <row r="136" spans="1:14" ht="15">
      <c r="A136" s="7">
        <v>10</v>
      </c>
      <c r="B136" s="7">
        <v>20</v>
      </c>
      <c r="C136" s="7">
        <v>27</v>
      </c>
      <c r="D136" s="7">
        <v>27</v>
      </c>
      <c r="E136" s="7">
        <v>28</v>
      </c>
      <c r="F136" s="7">
        <f t="shared" si="2"/>
        <v>17</v>
      </c>
      <c r="G136" s="8" t="s">
        <v>265</v>
      </c>
      <c r="H136" s="63">
        <v>6.7961165048543687E-2</v>
      </c>
      <c r="I136" s="63">
        <v>1</v>
      </c>
      <c r="J136" s="63">
        <v>7.7669902912621352E-2</v>
      </c>
      <c r="K136" s="63">
        <v>0</v>
      </c>
      <c r="L136" s="63">
        <v>0</v>
      </c>
      <c r="M136" s="63">
        <v>5.8252427184466021E-2</v>
      </c>
      <c r="N136" s="59">
        <v>0.28101402373247031</v>
      </c>
    </row>
    <row r="137" spans="1:14" ht="15">
      <c r="A137" s="7">
        <v>25</v>
      </c>
      <c r="B137" s="7">
        <v>19</v>
      </c>
      <c r="C137" s="7">
        <v>7</v>
      </c>
      <c r="D137" s="7">
        <v>15</v>
      </c>
      <c r="E137" s="7">
        <v>9</v>
      </c>
      <c r="F137" s="7">
        <f t="shared" si="2"/>
        <v>18</v>
      </c>
      <c r="G137" s="8" t="s">
        <v>258</v>
      </c>
      <c r="H137" s="63">
        <v>0.14942528735632185</v>
      </c>
      <c r="I137" s="63">
        <v>0.69230769230769229</v>
      </c>
      <c r="J137" s="63">
        <v>1.1494252873563218E-2</v>
      </c>
      <c r="K137" s="63">
        <v>0.15384615384615385</v>
      </c>
      <c r="L137" s="63">
        <v>0</v>
      </c>
      <c r="M137" s="63">
        <v>1.1494252873563218E-2</v>
      </c>
      <c r="N137" s="59">
        <v>0.26682385303074962</v>
      </c>
    </row>
    <row r="138" spans="1:14" ht="15">
      <c r="A138" s="7" t="s">
        <v>157</v>
      </c>
      <c r="B138" s="7">
        <v>14</v>
      </c>
      <c r="C138" s="7">
        <v>21</v>
      </c>
      <c r="D138" s="7">
        <v>21</v>
      </c>
      <c r="E138" s="7">
        <v>21</v>
      </c>
      <c r="F138" s="7">
        <f t="shared" si="2"/>
        <v>19</v>
      </c>
      <c r="G138" s="8" t="s">
        <v>270</v>
      </c>
      <c r="H138" s="63">
        <v>9.6774193548387094E-2</v>
      </c>
      <c r="I138" s="63">
        <v>1</v>
      </c>
      <c r="J138" s="63">
        <v>3.2258064516129031E-2</v>
      </c>
      <c r="K138" s="63">
        <v>0</v>
      </c>
      <c r="L138" s="63">
        <v>0</v>
      </c>
      <c r="M138" s="63">
        <v>0</v>
      </c>
      <c r="N138" s="59">
        <v>0.26344086021505375</v>
      </c>
    </row>
    <row r="139" spans="1:14" ht="15">
      <c r="A139" s="7">
        <v>11</v>
      </c>
      <c r="B139" s="7">
        <v>12</v>
      </c>
      <c r="C139" s="7">
        <v>1</v>
      </c>
      <c r="D139" s="7">
        <v>1</v>
      </c>
      <c r="E139" s="7">
        <v>12</v>
      </c>
      <c r="F139" s="7">
        <f t="shared" si="2"/>
        <v>20</v>
      </c>
      <c r="G139" s="8" t="s">
        <v>278</v>
      </c>
      <c r="H139" s="63">
        <v>6.1855670103092786E-2</v>
      </c>
      <c r="I139" s="63">
        <v>0.66666666666666663</v>
      </c>
      <c r="J139" s="63">
        <v>2.0618556701030927E-2</v>
      </c>
      <c r="K139" s="63">
        <v>0.5</v>
      </c>
      <c r="L139" s="63">
        <v>0</v>
      </c>
      <c r="M139" s="63">
        <v>2.0618556701030927E-2</v>
      </c>
      <c r="N139" s="59">
        <v>0.25973654066437568</v>
      </c>
    </row>
    <row r="140" spans="1:14" ht="15">
      <c r="A140" s="7">
        <v>27</v>
      </c>
      <c r="B140" s="7">
        <v>34</v>
      </c>
      <c r="C140" s="7">
        <v>17</v>
      </c>
      <c r="D140" s="7">
        <v>16</v>
      </c>
      <c r="E140" s="7">
        <v>14</v>
      </c>
      <c r="F140" s="7">
        <f t="shared" si="2"/>
        <v>21</v>
      </c>
      <c r="G140" s="8" t="s">
        <v>272</v>
      </c>
      <c r="H140" s="63">
        <v>8.3333333333333329E-2</v>
      </c>
      <c r="I140" s="63">
        <v>1</v>
      </c>
      <c r="J140" s="63">
        <v>2.7777777777777776E-2</v>
      </c>
      <c r="K140" s="63">
        <v>0</v>
      </c>
      <c r="L140" s="63">
        <v>0</v>
      </c>
      <c r="M140" s="63">
        <v>0</v>
      </c>
      <c r="N140" s="59">
        <v>0.25</v>
      </c>
    </row>
    <row r="141" spans="1:14" ht="15">
      <c r="A141" s="7">
        <v>23</v>
      </c>
      <c r="B141" s="7">
        <v>6</v>
      </c>
      <c r="C141" s="7">
        <v>22</v>
      </c>
      <c r="D141" s="7">
        <v>17</v>
      </c>
      <c r="E141" s="7">
        <v>20</v>
      </c>
      <c r="F141" s="7">
        <f t="shared" si="2"/>
        <v>22</v>
      </c>
      <c r="G141" s="8" t="s">
        <v>247</v>
      </c>
      <c r="H141" s="63">
        <v>5.7142857142857141E-2</v>
      </c>
      <c r="I141" s="63">
        <v>1</v>
      </c>
      <c r="J141" s="63">
        <v>1.4285714285714285E-2</v>
      </c>
      <c r="K141" s="63">
        <v>0.16666666666666666</v>
      </c>
      <c r="L141" s="63">
        <v>0</v>
      </c>
      <c r="M141" s="63">
        <v>0</v>
      </c>
      <c r="N141" s="59">
        <v>0.24841269841269842</v>
      </c>
    </row>
    <row r="142" spans="1:14" ht="15">
      <c r="A142" s="7">
        <v>18</v>
      </c>
      <c r="B142" s="7">
        <v>33</v>
      </c>
      <c r="C142" s="7">
        <v>8</v>
      </c>
      <c r="D142" s="7">
        <v>18</v>
      </c>
      <c r="E142" s="7">
        <v>11</v>
      </c>
      <c r="F142" s="7">
        <f t="shared" si="2"/>
        <v>23</v>
      </c>
      <c r="G142" s="8" t="s">
        <v>267</v>
      </c>
      <c r="H142" s="63">
        <v>5.8823529411764705E-2</v>
      </c>
      <c r="I142" s="63">
        <v>0.5</v>
      </c>
      <c r="J142" s="63">
        <v>5.8823529411764705E-2</v>
      </c>
      <c r="K142" s="63">
        <v>0</v>
      </c>
      <c r="L142" s="63">
        <v>8.8235294117647065E-2</v>
      </c>
      <c r="M142" s="63">
        <v>0</v>
      </c>
      <c r="N142" s="59">
        <v>0.24756286695469151</v>
      </c>
    </row>
    <row r="143" spans="1:14" ht="15">
      <c r="A143" s="7">
        <v>8</v>
      </c>
      <c r="B143" s="7">
        <v>30</v>
      </c>
      <c r="C143" s="7">
        <v>25</v>
      </c>
      <c r="D143" s="7">
        <v>26</v>
      </c>
      <c r="E143" s="7">
        <v>24</v>
      </c>
      <c r="F143" s="7">
        <f t="shared" si="2"/>
        <v>24</v>
      </c>
      <c r="G143" s="8" t="s">
        <v>268</v>
      </c>
      <c r="H143" s="63">
        <v>2.3622047244094488E-2</v>
      </c>
      <c r="I143" s="63">
        <v>1</v>
      </c>
      <c r="J143" s="63">
        <v>7.874015748031496E-3</v>
      </c>
      <c r="K143" s="63">
        <v>0.33333333333333331</v>
      </c>
      <c r="L143" s="63">
        <v>0</v>
      </c>
      <c r="M143" s="63">
        <v>0</v>
      </c>
      <c r="N143" s="59">
        <v>0.24584426946631668</v>
      </c>
    </row>
    <row r="144" spans="1:14" ht="15">
      <c r="A144" s="7" t="s">
        <v>157</v>
      </c>
      <c r="B144" s="7">
        <v>10</v>
      </c>
      <c r="C144" s="7">
        <v>4</v>
      </c>
      <c r="D144" s="7">
        <v>25</v>
      </c>
      <c r="E144" s="7">
        <v>29</v>
      </c>
      <c r="F144" s="7">
        <f t="shared" si="2"/>
        <v>25</v>
      </c>
      <c r="G144" s="8" t="s">
        <v>252</v>
      </c>
      <c r="H144" s="63">
        <v>2.3809523809523808E-2</v>
      </c>
      <c r="I144" s="63">
        <v>1</v>
      </c>
      <c r="J144" s="63">
        <v>2.3809523809523808E-2</v>
      </c>
      <c r="K144" s="63">
        <v>0.25</v>
      </c>
      <c r="L144" s="63">
        <v>0</v>
      </c>
      <c r="M144" s="63">
        <v>0</v>
      </c>
      <c r="N144" s="59">
        <v>0.24272486772486776</v>
      </c>
    </row>
    <row r="145" spans="1:14" ht="15">
      <c r="A145" s="7">
        <v>3</v>
      </c>
      <c r="B145" s="7">
        <v>3</v>
      </c>
      <c r="C145" s="7">
        <v>5</v>
      </c>
      <c r="D145" s="7">
        <v>6</v>
      </c>
      <c r="E145" s="7">
        <v>4</v>
      </c>
      <c r="F145" s="7">
        <f t="shared" si="2"/>
        <v>26</v>
      </c>
      <c r="G145" s="8" t="s">
        <v>260</v>
      </c>
      <c r="H145" s="63">
        <v>6.6666666666666666E-2</v>
      </c>
      <c r="I145" s="63">
        <v>1</v>
      </c>
      <c r="J145" s="63">
        <v>0</v>
      </c>
      <c r="K145" s="63">
        <v>0</v>
      </c>
      <c r="L145" s="63">
        <v>0</v>
      </c>
      <c r="M145" s="63">
        <v>6.6666666666666666E-2</v>
      </c>
      <c r="N145" s="59">
        <v>0.22962962962962963</v>
      </c>
    </row>
    <row r="146" spans="1:14" ht="15">
      <c r="A146" s="7" t="s">
        <v>157</v>
      </c>
      <c r="B146" s="7">
        <v>29</v>
      </c>
      <c r="C146" s="7">
        <v>23</v>
      </c>
      <c r="D146" s="7">
        <v>11</v>
      </c>
      <c r="E146" s="7">
        <v>15</v>
      </c>
      <c r="F146" s="7">
        <f t="shared" si="2"/>
        <v>27</v>
      </c>
      <c r="G146" s="8" t="s">
        <v>273</v>
      </c>
      <c r="H146" s="63">
        <v>5.4794520547945202E-2</v>
      </c>
      <c r="I146" s="63">
        <v>1</v>
      </c>
      <c r="J146" s="63">
        <v>1.3698630136986301E-2</v>
      </c>
      <c r="K146" s="63">
        <v>0</v>
      </c>
      <c r="L146" s="63">
        <v>0</v>
      </c>
      <c r="M146" s="63">
        <v>5.4794520547945202E-2</v>
      </c>
      <c r="N146" s="59">
        <v>0.22754946727549466</v>
      </c>
    </row>
    <row r="147" spans="1:14" ht="15">
      <c r="A147" s="7">
        <v>20</v>
      </c>
      <c r="B147" s="7">
        <v>8</v>
      </c>
      <c r="C147" s="7">
        <v>29</v>
      </c>
      <c r="D147" s="7">
        <v>28</v>
      </c>
      <c r="E147" s="7">
        <v>27</v>
      </c>
      <c r="F147" s="7">
        <f t="shared" si="2"/>
        <v>28</v>
      </c>
      <c r="G147" s="8" t="s">
        <v>254</v>
      </c>
      <c r="H147" s="63">
        <v>5.4054054054054057E-2</v>
      </c>
      <c r="I147" s="63">
        <v>1</v>
      </c>
      <c r="J147" s="63">
        <v>2.7027027027027029E-2</v>
      </c>
      <c r="K147" s="63">
        <v>0</v>
      </c>
      <c r="L147" s="63">
        <v>0</v>
      </c>
      <c r="M147" s="63">
        <v>0</v>
      </c>
      <c r="N147" s="59">
        <v>0.22672672672672675</v>
      </c>
    </row>
    <row r="148" spans="1:14" ht="15">
      <c r="A148" s="7" t="s">
        <v>157</v>
      </c>
      <c r="B148" s="7">
        <v>9</v>
      </c>
      <c r="C148" s="7">
        <v>33</v>
      </c>
      <c r="D148" s="7">
        <v>30</v>
      </c>
      <c r="E148" s="7">
        <v>17</v>
      </c>
      <c r="F148" s="7">
        <f t="shared" si="2"/>
        <v>29</v>
      </c>
      <c r="G148" s="8" t="s">
        <v>250</v>
      </c>
      <c r="H148" s="63">
        <v>5.2631578947368418E-2</v>
      </c>
      <c r="I148" s="63">
        <v>0.8</v>
      </c>
      <c r="J148" s="63">
        <v>1.0526315789473684E-2</v>
      </c>
      <c r="K148" s="63">
        <v>0.2</v>
      </c>
      <c r="L148" s="63">
        <v>0</v>
      </c>
      <c r="M148" s="63">
        <v>0</v>
      </c>
      <c r="N148" s="59">
        <v>0.21461988304093568</v>
      </c>
    </row>
    <row r="149" spans="1:14" ht="15">
      <c r="A149" s="7">
        <v>28</v>
      </c>
      <c r="B149" s="7">
        <v>27</v>
      </c>
      <c r="C149" s="7">
        <v>2</v>
      </c>
      <c r="D149" s="7">
        <v>13</v>
      </c>
      <c r="E149" s="7">
        <v>19</v>
      </c>
      <c r="F149" s="7">
        <f t="shared" si="2"/>
        <v>30</v>
      </c>
      <c r="G149" s="8" t="s">
        <v>269</v>
      </c>
      <c r="H149" s="63">
        <v>3.0303030303030304E-2</v>
      </c>
      <c r="I149" s="63">
        <v>1</v>
      </c>
      <c r="J149" s="63">
        <v>3.0303030303030304E-2</v>
      </c>
      <c r="K149" s="63">
        <v>0</v>
      </c>
      <c r="L149" s="63">
        <v>0</v>
      </c>
      <c r="M149" s="63">
        <v>0</v>
      </c>
      <c r="N149" s="59">
        <v>0.21043771043771042</v>
      </c>
    </row>
    <row r="150" spans="1:14" ht="15">
      <c r="A150" s="7">
        <v>7</v>
      </c>
      <c r="B150" s="7">
        <v>21</v>
      </c>
      <c r="C150" s="7">
        <v>24</v>
      </c>
      <c r="D150" s="7">
        <v>22</v>
      </c>
      <c r="E150" s="7">
        <v>18</v>
      </c>
      <c r="F150" s="7">
        <f t="shared" si="2"/>
        <v>31</v>
      </c>
      <c r="G150" s="8" t="s">
        <v>262</v>
      </c>
      <c r="H150" s="63">
        <v>3.7735849056603772E-2</v>
      </c>
      <c r="I150" s="63">
        <v>1</v>
      </c>
      <c r="J150" s="63">
        <v>1.8867924528301886E-2</v>
      </c>
      <c r="K150" s="63">
        <v>0</v>
      </c>
      <c r="L150" s="63">
        <v>0</v>
      </c>
      <c r="M150" s="63">
        <v>0</v>
      </c>
      <c r="N150" s="59">
        <v>0.20859538784067086</v>
      </c>
    </row>
    <row r="151" spans="1:14" ht="15">
      <c r="A151" s="7">
        <v>15</v>
      </c>
      <c r="B151" s="7">
        <v>26</v>
      </c>
      <c r="C151" s="7">
        <v>33</v>
      </c>
      <c r="D151" s="7">
        <v>32</v>
      </c>
      <c r="E151" s="7">
        <v>30</v>
      </c>
      <c r="F151" s="7">
        <f t="shared" si="2"/>
        <v>32</v>
      </c>
      <c r="G151" s="8" t="s">
        <v>264</v>
      </c>
      <c r="H151" s="63">
        <v>3.6036036036036036E-2</v>
      </c>
      <c r="I151" s="63">
        <v>0.5</v>
      </c>
      <c r="J151" s="63">
        <v>9.0090090090090089E-3</v>
      </c>
      <c r="K151" s="63">
        <v>0.5</v>
      </c>
      <c r="L151" s="63">
        <v>0</v>
      </c>
      <c r="M151" s="63">
        <v>0</v>
      </c>
      <c r="N151" s="59">
        <v>0.20070070070070067</v>
      </c>
    </row>
    <row r="152" spans="1:14" ht="15">
      <c r="A152" s="7">
        <v>30</v>
      </c>
      <c r="B152" s="7">
        <v>22</v>
      </c>
      <c r="C152" s="7">
        <v>31</v>
      </c>
      <c r="D152" s="7">
        <v>32</v>
      </c>
      <c r="E152" s="7">
        <v>32</v>
      </c>
      <c r="F152" s="7">
        <f t="shared" si="2"/>
        <v>33</v>
      </c>
      <c r="G152" s="8" t="s">
        <v>261</v>
      </c>
      <c r="H152" s="63">
        <v>0</v>
      </c>
      <c r="I152" s="63">
        <v>0.83333333333333337</v>
      </c>
      <c r="J152" s="63">
        <v>0</v>
      </c>
      <c r="K152" s="63">
        <v>0</v>
      </c>
      <c r="L152" s="63">
        <v>0</v>
      </c>
      <c r="M152" s="63">
        <v>0</v>
      </c>
      <c r="N152" s="59">
        <v>0.1388888888888889</v>
      </c>
    </row>
    <row r="153" spans="1:14" ht="15">
      <c r="A153" s="7">
        <v>6</v>
      </c>
      <c r="B153" s="7">
        <v>17</v>
      </c>
      <c r="C153" s="7">
        <v>28</v>
      </c>
      <c r="D153" s="7">
        <v>32</v>
      </c>
      <c r="E153" s="7">
        <v>32</v>
      </c>
      <c r="F153" s="7">
        <f t="shared" si="2"/>
        <v>34</v>
      </c>
      <c r="G153" s="8" t="s">
        <v>251</v>
      </c>
      <c r="H153" s="63">
        <v>0</v>
      </c>
      <c r="I153" s="63">
        <v>0</v>
      </c>
      <c r="J153" s="63">
        <v>0</v>
      </c>
      <c r="K153" s="63">
        <v>0</v>
      </c>
      <c r="L153" s="63">
        <v>0</v>
      </c>
      <c r="M153" s="63">
        <v>0</v>
      </c>
      <c r="N153" s="59">
        <v>0</v>
      </c>
    </row>
  </sheetData>
  <sortState ref="A121:N153">
    <sortCondition ref="F121:F153"/>
  </sortState>
  <mergeCells count="35">
    <mergeCell ref="L118:L119"/>
    <mergeCell ref="M118:M119"/>
    <mergeCell ref="N118:N119"/>
    <mergeCell ref="A118:F118"/>
    <mergeCell ref="K80:K81"/>
    <mergeCell ref="G118:G119"/>
    <mergeCell ref="H118:H119"/>
    <mergeCell ref="I118:I119"/>
    <mergeCell ref="J118:J119"/>
    <mergeCell ref="K118:K119"/>
    <mergeCell ref="M80:M81"/>
    <mergeCell ref="A80:F80"/>
    <mergeCell ref="G80:G81"/>
    <mergeCell ref="H80:H81"/>
    <mergeCell ref="A117:N117"/>
    <mergeCell ref="A1:L1"/>
    <mergeCell ref="A3:K3"/>
    <mergeCell ref="G4:G5"/>
    <mergeCell ref="H4:H5"/>
    <mergeCell ref="I4:I5"/>
    <mergeCell ref="J4:J5"/>
    <mergeCell ref="K4:K5"/>
    <mergeCell ref="A4:F4"/>
    <mergeCell ref="A41:L41"/>
    <mergeCell ref="H42:H43"/>
    <mergeCell ref="I42:I43"/>
    <mergeCell ref="K42:K43"/>
    <mergeCell ref="L42:L43"/>
    <mergeCell ref="A79:M79"/>
    <mergeCell ref="L80:L81"/>
    <mergeCell ref="G42:G43"/>
    <mergeCell ref="A42:F42"/>
    <mergeCell ref="J42:J43"/>
    <mergeCell ref="I80:I81"/>
    <mergeCell ref="J80:J8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N105"/>
  <sheetViews>
    <sheetView workbookViewId="0">
      <pane ySplit="1" topLeftCell="A98" activePane="bottomLeft" state="frozen"/>
      <selection pane="bottomLeft" activeCell="A84" sqref="A84:N105"/>
    </sheetView>
  </sheetViews>
  <sheetFormatPr defaultColWidth="9.140625" defaultRowHeight="12.75"/>
  <cols>
    <col min="1" max="6" width="5.7109375" style="1" customWidth="1"/>
    <col min="7" max="7" width="45.7109375" style="1" customWidth="1"/>
    <col min="8" max="14" width="9.140625" style="1" customWidth="1"/>
    <col min="15" max="16384" width="9.140625" style="1"/>
  </cols>
  <sheetData>
    <row r="1" spans="1:12" ht="15.75">
      <c r="A1" s="97" t="s">
        <v>80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3" spans="1:12" ht="20.100000000000001" customHeight="1">
      <c r="A3" s="107" t="s">
        <v>9</v>
      </c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2" ht="19.5" customHeight="1">
      <c r="A4" s="104" t="s">
        <v>156</v>
      </c>
      <c r="B4" s="105"/>
      <c r="C4" s="105"/>
      <c r="D4" s="105"/>
      <c r="E4" s="105"/>
      <c r="F4" s="106"/>
      <c r="G4" s="76" t="s">
        <v>0</v>
      </c>
      <c r="H4" s="74" t="s">
        <v>1</v>
      </c>
      <c r="I4" s="74" t="s">
        <v>2</v>
      </c>
      <c r="J4" s="74" t="s">
        <v>3</v>
      </c>
      <c r="K4" s="76" t="s">
        <v>4</v>
      </c>
    </row>
    <row r="5" spans="1:12" ht="20.100000000000001" customHeight="1">
      <c r="A5" s="2">
        <v>2012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77"/>
      <c r="H5" s="75"/>
      <c r="I5" s="75"/>
      <c r="J5" s="75"/>
      <c r="K5" s="77"/>
    </row>
    <row r="6" spans="1:12">
      <c r="A6" s="3">
        <v>5</v>
      </c>
      <c r="B6" s="3">
        <v>17</v>
      </c>
      <c r="C6" s="3">
        <v>10</v>
      </c>
      <c r="D6" s="3">
        <v>9</v>
      </c>
      <c r="E6" s="3">
        <v>5</v>
      </c>
      <c r="F6" s="3">
        <v>1</v>
      </c>
      <c r="G6" s="4" t="s">
        <v>144</v>
      </c>
      <c r="H6" s="5">
        <v>0.92717815126050418</v>
      </c>
      <c r="I6" s="5">
        <v>0.77556987153482082</v>
      </c>
      <c r="J6" s="5">
        <v>0.23045267489711932</v>
      </c>
      <c r="K6" s="6">
        <v>0.64440023256414813</v>
      </c>
    </row>
    <row r="7" spans="1:12">
      <c r="A7" s="3">
        <v>14</v>
      </c>
      <c r="B7" s="3">
        <v>9</v>
      </c>
      <c r="C7" s="3">
        <v>16</v>
      </c>
      <c r="D7" s="3">
        <v>19</v>
      </c>
      <c r="E7" s="3">
        <v>7</v>
      </c>
      <c r="F7" s="3">
        <v>2</v>
      </c>
      <c r="G7" s="4" t="s">
        <v>142</v>
      </c>
      <c r="H7" s="5">
        <v>0.58997228280785996</v>
      </c>
      <c r="I7" s="5">
        <v>0.84599850606909432</v>
      </c>
      <c r="J7" s="5">
        <v>0.38730158730158726</v>
      </c>
      <c r="K7" s="6">
        <v>0.60775745872618048</v>
      </c>
    </row>
    <row r="8" spans="1:12">
      <c r="A8" s="3">
        <v>7</v>
      </c>
      <c r="B8" s="3">
        <v>12</v>
      </c>
      <c r="C8" s="3">
        <v>6</v>
      </c>
      <c r="D8" s="3">
        <v>4</v>
      </c>
      <c r="E8" s="3">
        <v>4</v>
      </c>
      <c r="F8" s="3">
        <v>3</v>
      </c>
      <c r="G8" s="4" t="s">
        <v>147</v>
      </c>
      <c r="H8" s="5">
        <v>0.74372177100505277</v>
      </c>
      <c r="I8" s="5">
        <v>0.534144008714597</v>
      </c>
      <c r="J8" s="5">
        <v>0.44276094276094274</v>
      </c>
      <c r="K8" s="6">
        <v>0.57354224082686411</v>
      </c>
    </row>
    <row r="9" spans="1:12">
      <c r="A9" s="3">
        <v>10</v>
      </c>
      <c r="B9" s="3">
        <v>4</v>
      </c>
      <c r="C9" s="3">
        <v>8</v>
      </c>
      <c r="D9" s="3">
        <v>6</v>
      </c>
      <c r="E9" s="3">
        <v>6</v>
      </c>
      <c r="F9" s="3">
        <v>4</v>
      </c>
      <c r="G9" s="4" t="s">
        <v>282</v>
      </c>
      <c r="H9" s="5">
        <v>0.89496909750311615</v>
      </c>
      <c r="I9" s="5">
        <v>0.47162745098039222</v>
      </c>
      <c r="J9" s="5">
        <v>0.35222222222222221</v>
      </c>
      <c r="K9" s="6">
        <v>0.57293959023524355</v>
      </c>
    </row>
    <row r="10" spans="1:12">
      <c r="A10" s="3">
        <v>18</v>
      </c>
      <c r="B10" s="3">
        <v>1</v>
      </c>
      <c r="C10" s="3">
        <v>2</v>
      </c>
      <c r="D10" s="3">
        <v>1</v>
      </c>
      <c r="E10" s="3">
        <v>1</v>
      </c>
      <c r="F10" s="3">
        <v>5</v>
      </c>
      <c r="G10" s="4" t="s">
        <v>140</v>
      </c>
      <c r="H10" s="5">
        <v>0.6512410152516015</v>
      </c>
      <c r="I10" s="5">
        <v>0.71519607843137256</v>
      </c>
      <c r="J10" s="5">
        <v>0.2768817204301075</v>
      </c>
      <c r="K10" s="6">
        <v>0.54777293803769389</v>
      </c>
    </row>
    <row r="11" spans="1:12">
      <c r="A11" s="3" t="s">
        <v>157</v>
      </c>
      <c r="B11" s="3">
        <v>20</v>
      </c>
      <c r="C11" s="3">
        <v>9</v>
      </c>
      <c r="D11" s="3">
        <v>13</v>
      </c>
      <c r="E11" s="3">
        <v>17</v>
      </c>
      <c r="F11" s="3">
        <v>6</v>
      </c>
      <c r="G11" s="4" t="s">
        <v>281</v>
      </c>
      <c r="H11" s="5">
        <v>0.69109670183863026</v>
      </c>
      <c r="I11" s="5">
        <v>0.41628141923436041</v>
      </c>
      <c r="J11" s="5">
        <v>0.3875661375661375</v>
      </c>
      <c r="K11" s="6">
        <v>0.49831475287970939</v>
      </c>
    </row>
    <row r="12" spans="1:12">
      <c r="A12" s="3">
        <v>16</v>
      </c>
      <c r="B12" s="3">
        <v>11</v>
      </c>
      <c r="C12" s="3">
        <v>3</v>
      </c>
      <c r="D12" s="3">
        <v>10</v>
      </c>
      <c r="E12" s="3">
        <v>8</v>
      </c>
      <c r="F12" s="3">
        <v>7</v>
      </c>
      <c r="G12" s="4" t="s">
        <v>154</v>
      </c>
      <c r="H12" s="5">
        <v>0.6768712788759228</v>
      </c>
      <c r="I12" s="5">
        <v>0.57186666666666675</v>
      </c>
      <c r="J12" s="5">
        <v>0.23931623931623933</v>
      </c>
      <c r="K12" s="6">
        <v>0.49601806161960965</v>
      </c>
    </row>
    <row r="13" spans="1:12">
      <c r="A13" s="3">
        <v>13</v>
      </c>
      <c r="B13" s="3">
        <v>19</v>
      </c>
      <c r="C13" s="3">
        <v>4</v>
      </c>
      <c r="D13" s="3">
        <v>7</v>
      </c>
      <c r="E13" s="3">
        <v>18</v>
      </c>
      <c r="F13" s="3">
        <v>8</v>
      </c>
      <c r="G13" s="4" t="s">
        <v>153</v>
      </c>
      <c r="H13" s="5">
        <v>0.62550815160072126</v>
      </c>
      <c r="I13" s="5">
        <v>0.50969637142213209</v>
      </c>
      <c r="J13" s="5">
        <v>0.35149572649572641</v>
      </c>
      <c r="K13" s="6">
        <v>0.49556674983952659</v>
      </c>
    </row>
    <row r="14" spans="1:12">
      <c r="A14" s="3">
        <v>9</v>
      </c>
      <c r="B14" s="3">
        <v>2</v>
      </c>
      <c r="C14" s="3">
        <v>1</v>
      </c>
      <c r="D14" s="3">
        <v>3</v>
      </c>
      <c r="E14" s="3">
        <v>3</v>
      </c>
      <c r="F14" s="3">
        <v>9</v>
      </c>
      <c r="G14" s="4" t="s">
        <v>298</v>
      </c>
      <c r="H14" s="5">
        <v>0.65561483540784737</v>
      </c>
      <c r="I14" s="5">
        <v>0.5708850252744776</v>
      </c>
      <c r="J14" s="5">
        <v>0.25661375661375663</v>
      </c>
      <c r="K14" s="6">
        <v>0.49437120576536059</v>
      </c>
    </row>
    <row r="15" spans="1:12">
      <c r="A15" s="3">
        <v>2</v>
      </c>
      <c r="B15" s="3">
        <v>5</v>
      </c>
      <c r="C15" s="3">
        <v>5</v>
      </c>
      <c r="D15" s="3">
        <v>2</v>
      </c>
      <c r="E15" s="3">
        <v>2</v>
      </c>
      <c r="F15" s="3">
        <v>10</v>
      </c>
      <c r="G15" s="4" t="s">
        <v>145</v>
      </c>
      <c r="H15" s="5">
        <v>0.5703028281488034</v>
      </c>
      <c r="I15" s="5">
        <v>0.55874117647058819</v>
      </c>
      <c r="J15" s="5">
        <v>0.34465020576131683</v>
      </c>
      <c r="K15" s="6">
        <v>0.49123140346023608</v>
      </c>
    </row>
    <row r="16" spans="1:12">
      <c r="A16" s="3">
        <v>6</v>
      </c>
      <c r="B16" s="3">
        <v>6</v>
      </c>
      <c r="C16" s="3">
        <v>7</v>
      </c>
      <c r="D16" s="3">
        <v>11</v>
      </c>
      <c r="E16" s="3">
        <v>11</v>
      </c>
      <c r="F16" s="3">
        <v>11</v>
      </c>
      <c r="G16" s="4" t="s">
        <v>141</v>
      </c>
      <c r="H16" s="5">
        <v>0.73495311808934094</v>
      </c>
      <c r="I16" s="5">
        <v>0.49611867606812837</v>
      </c>
      <c r="J16" s="5">
        <v>0.23412698412698416</v>
      </c>
      <c r="K16" s="6">
        <v>0.48839959276148454</v>
      </c>
    </row>
    <row r="17" spans="1:12">
      <c r="A17" s="3" t="s">
        <v>157</v>
      </c>
      <c r="B17" s="3">
        <v>21</v>
      </c>
      <c r="C17" s="3">
        <v>21</v>
      </c>
      <c r="D17" s="3">
        <v>15</v>
      </c>
      <c r="E17" s="3">
        <v>10</v>
      </c>
      <c r="F17" s="3">
        <v>12</v>
      </c>
      <c r="G17" s="4" t="s">
        <v>152</v>
      </c>
      <c r="H17" s="5">
        <v>0.63195105977613719</v>
      </c>
      <c r="I17" s="5">
        <v>0.60412702276312824</v>
      </c>
      <c r="J17" s="5">
        <v>0.22222222222222224</v>
      </c>
      <c r="K17" s="6">
        <v>0.4861001015871626</v>
      </c>
    </row>
    <row r="18" spans="1:12">
      <c r="A18" s="3">
        <v>1</v>
      </c>
      <c r="B18" s="3">
        <v>10</v>
      </c>
      <c r="C18" s="3">
        <v>18</v>
      </c>
      <c r="D18" s="3">
        <v>5</v>
      </c>
      <c r="E18" s="3">
        <v>13</v>
      </c>
      <c r="F18" s="3">
        <v>13</v>
      </c>
      <c r="G18" s="4" t="s">
        <v>283</v>
      </c>
      <c r="H18" s="5">
        <v>0.6812158247367226</v>
      </c>
      <c r="I18" s="5">
        <v>0.44532003149193822</v>
      </c>
      <c r="J18" s="5">
        <v>0.29654654654654655</v>
      </c>
      <c r="K18" s="6">
        <v>0.4743608009250691</v>
      </c>
    </row>
    <row r="19" spans="1:12">
      <c r="A19" s="3">
        <v>4</v>
      </c>
      <c r="B19" s="3">
        <v>3</v>
      </c>
      <c r="C19" s="3">
        <v>14</v>
      </c>
      <c r="D19" s="3">
        <v>17</v>
      </c>
      <c r="E19" s="3">
        <v>19</v>
      </c>
      <c r="F19" s="3">
        <v>14</v>
      </c>
      <c r="G19" s="4" t="s">
        <v>146</v>
      </c>
      <c r="H19" s="5">
        <v>0.73743471722785225</v>
      </c>
      <c r="I19" s="5">
        <v>0.4538169934640523</v>
      </c>
      <c r="J19" s="5">
        <v>0.20169082125603865</v>
      </c>
      <c r="K19" s="6">
        <v>0.46431417731598107</v>
      </c>
    </row>
    <row r="20" spans="1:12">
      <c r="A20" s="3">
        <v>8</v>
      </c>
      <c r="B20" s="3">
        <v>16</v>
      </c>
      <c r="C20" s="3">
        <v>13</v>
      </c>
      <c r="D20" s="3">
        <v>16</v>
      </c>
      <c r="E20" s="3">
        <v>9</v>
      </c>
      <c r="F20" s="3">
        <v>15</v>
      </c>
      <c r="G20" s="4" t="s">
        <v>149</v>
      </c>
      <c r="H20" s="5">
        <v>0.66294932807130946</v>
      </c>
      <c r="I20" s="5">
        <v>0.53091856417191097</v>
      </c>
      <c r="J20" s="5">
        <v>0.17165242165242164</v>
      </c>
      <c r="K20" s="6">
        <v>0.45517343796521398</v>
      </c>
    </row>
    <row r="21" spans="1:12">
      <c r="A21" s="3">
        <v>3</v>
      </c>
      <c r="B21" s="3">
        <v>7</v>
      </c>
      <c r="C21" s="3">
        <v>11</v>
      </c>
      <c r="D21" s="3">
        <v>12</v>
      </c>
      <c r="E21" s="3">
        <v>16</v>
      </c>
      <c r="F21" s="3">
        <v>16</v>
      </c>
      <c r="G21" s="4" t="s">
        <v>148</v>
      </c>
      <c r="H21" s="5">
        <v>0.58101113980396912</v>
      </c>
      <c r="I21" s="5">
        <v>0.34479224119755431</v>
      </c>
      <c r="J21" s="5">
        <v>0.39426523297491034</v>
      </c>
      <c r="K21" s="6">
        <v>0.4400228713254779</v>
      </c>
    </row>
    <row r="22" spans="1:12">
      <c r="A22" s="3">
        <v>12</v>
      </c>
      <c r="B22" s="3">
        <v>14</v>
      </c>
      <c r="C22" s="3">
        <v>19</v>
      </c>
      <c r="D22" s="3">
        <v>18</v>
      </c>
      <c r="E22" s="3">
        <v>12</v>
      </c>
      <c r="F22" s="3">
        <v>17</v>
      </c>
      <c r="G22" s="4" t="s">
        <v>150</v>
      </c>
      <c r="H22" s="5">
        <v>0.66692282176028295</v>
      </c>
      <c r="I22" s="5">
        <v>0.52944339869281054</v>
      </c>
      <c r="J22" s="5">
        <v>4.9019607843137254E-3</v>
      </c>
      <c r="K22" s="6">
        <v>0.40042272707913568</v>
      </c>
    </row>
    <row r="23" spans="1:12">
      <c r="A23" s="3">
        <v>17</v>
      </c>
      <c r="B23" s="3">
        <v>13</v>
      </c>
      <c r="C23" s="3">
        <v>20</v>
      </c>
      <c r="D23" s="3">
        <v>20</v>
      </c>
      <c r="E23" s="3">
        <v>20</v>
      </c>
      <c r="F23" s="3">
        <v>18</v>
      </c>
      <c r="G23" s="4" t="s">
        <v>155</v>
      </c>
      <c r="H23" s="5">
        <v>0.37935942552459578</v>
      </c>
      <c r="I23" s="5">
        <v>0.23034318912750287</v>
      </c>
      <c r="J23" s="5">
        <v>0.17729766803840877</v>
      </c>
      <c r="K23" s="6">
        <v>0.26233342756350247</v>
      </c>
    </row>
    <row r="24" spans="1:12">
      <c r="A24" s="3">
        <v>15</v>
      </c>
      <c r="B24" s="3">
        <v>8</v>
      </c>
      <c r="C24" s="3">
        <v>15</v>
      </c>
      <c r="D24" s="3">
        <v>14</v>
      </c>
      <c r="E24" s="3">
        <v>14</v>
      </c>
      <c r="F24" s="3">
        <v>19</v>
      </c>
      <c r="G24" s="4" t="s">
        <v>151</v>
      </c>
      <c r="H24" s="5">
        <v>0.52955062073789128</v>
      </c>
      <c r="I24" s="5">
        <v>0</v>
      </c>
      <c r="J24" s="5">
        <v>0.16343669250645995</v>
      </c>
      <c r="K24" s="6">
        <v>0.23099577108145042</v>
      </c>
    </row>
    <row r="25" spans="1:12">
      <c r="A25" s="3">
        <v>19</v>
      </c>
      <c r="B25" s="3">
        <v>22</v>
      </c>
      <c r="C25" s="3">
        <v>12</v>
      </c>
      <c r="D25" s="3">
        <v>8</v>
      </c>
      <c r="E25" s="3">
        <v>15</v>
      </c>
      <c r="F25" s="3">
        <v>20</v>
      </c>
      <c r="G25" s="4" t="s">
        <v>299</v>
      </c>
      <c r="H25" s="5">
        <v>0</v>
      </c>
      <c r="I25" s="5">
        <v>0</v>
      </c>
      <c r="J25" s="5">
        <v>0</v>
      </c>
      <c r="K25" s="6">
        <v>0</v>
      </c>
    </row>
    <row r="26" spans="1:12">
      <c r="A26" s="3">
        <v>11</v>
      </c>
      <c r="B26" s="3">
        <v>15</v>
      </c>
      <c r="C26" s="3">
        <v>17</v>
      </c>
      <c r="D26" s="3">
        <v>21</v>
      </c>
      <c r="E26" s="3">
        <v>21</v>
      </c>
      <c r="F26" s="3">
        <v>20</v>
      </c>
      <c r="G26" s="4" t="s">
        <v>143</v>
      </c>
      <c r="H26" s="5">
        <v>0</v>
      </c>
      <c r="I26" s="5">
        <v>0</v>
      </c>
      <c r="J26" s="5">
        <v>0</v>
      </c>
      <c r="K26" s="6">
        <v>0</v>
      </c>
    </row>
    <row r="27" spans="1:12">
      <c r="A27" s="3" t="s">
        <v>157</v>
      </c>
      <c r="B27" s="3" t="s">
        <v>157</v>
      </c>
      <c r="C27" s="3" t="s">
        <v>157</v>
      </c>
      <c r="D27" s="3">
        <v>21</v>
      </c>
      <c r="E27" s="3">
        <v>21</v>
      </c>
      <c r="F27" s="3">
        <v>20</v>
      </c>
      <c r="G27" s="4" t="s">
        <v>284</v>
      </c>
      <c r="H27" s="5">
        <v>0</v>
      </c>
      <c r="I27" s="5">
        <v>0</v>
      </c>
      <c r="J27" s="5">
        <v>0</v>
      </c>
      <c r="K27" s="6">
        <v>0</v>
      </c>
    </row>
    <row r="29" spans="1:12" ht="15" customHeight="1">
      <c r="A29" s="110" t="s">
        <v>15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2"/>
    </row>
    <row r="30" spans="1:12" ht="50.25" customHeight="1">
      <c r="A30" s="80" t="s">
        <v>156</v>
      </c>
      <c r="B30" s="81"/>
      <c r="C30" s="81"/>
      <c r="D30" s="81"/>
      <c r="E30" s="81"/>
      <c r="F30" s="82"/>
      <c r="G30" s="91" t="s">
        <v>0</v>
      </c>
      <c r="H30" s="93" t="s">
        <v>10</v>
      </c>
      <c r="I30" s="93" t="s">
        <v>11</v>
      </c>
      <c r="J30" s="93" t="s">
        <v>286</v>
      </c>
      <c r="K30" s="93" t="s">
        <v>287</v>
      </c>
      <c r="L30" s="91" t="s">
        <v>177</v>
      </c>
    </row>
    <row r="31" spans="1:12">
      <c r="A31" s="18">
        <v>2012</v>
      </c>
      <c r="B31" s="18">
        <v>2013</v>
      </c>
      <c r="C31" s="18">
        <v>2014</v>
      </c>
      <c r="D31" s="48">
        <v>2015</v>
      </c>
      <c r="E31" s="50">
        <v>2016</v>
      </c>
      <c r="F31" s="50">
        <v>2017</v>
      </c>
      <c r="G31" s="92"/>
      <c r="H31" s="94"/>
      <c r="I31" s="94"/>
      <c r="J31" s="94"/>
      <c r="K31" s="94"/>
      <c r="L31" s="92"/>
    </row>
    <row r="32" spans="1:12">
      <c r="A32" s="7">
        <v>5</v>
      </c>
      <c r="B32" s="7">
        <v>17</v>
      </c>
      <c r="C32" s="7">
        <v>13</v>
      </c>
      <c r="D32" s="7">
        <v>17</v>
      </c>
      <c r="E32" s="7">
        <v>8</v>
      </c>
      <c r="F32" s="7">
        <f t="shared" ref="F32:F53" si="0">RANK(L32,$L$32:$L$53)</f>
        <v>1</v>
      </c>
      <c r="G32" s="8" t="s">
        <v>144</v>
      </c>
      <c r="H32" s="16">
        <v>1.4074074074074074</v>
      </c>
      <c r="I32" s="16">
        <v>9216</v>
      </c>
      <c r="J32" s="16">
        <v>1</v>
      </c>
      <c r="K32" s="16">
        <v>14.5</v>
      </c>
      <c r="L32" s="44">
        <v>0.92717815126050418</v>
      </c>
    </row>
    <row r="33" spans="1:12">
      <c r="A33" s="7">
        <v>10</v>
      </c>
      <c r="B33" s="7">
        <v>4</v>
      </c>
      <c r="C33" s="7">
        <v>10</v>
      </c>
      <c r="D33" s="7">
        <v>9</v>
      </c>
      <c r="E33" s="7">
        <v>1</v>
      </c>
      <c r="F33" s="7">
        <f t="shared" si="0"/>
        <v>2</v>
      </c>
      <c r="G33" s="8" t="s">
        <v>282</v>
      </c>
      <c r="H33" s="16">
        <v>1.32</v>
      </c>
      <c r="I33" s="16">
        <v>8929.2800000000007</v>
      </c>
      <c r="J33" s="16">
        <v>1</v>
      </c>
      <c r="K33" s="16">
        <v>13.818181818181818</v>
      </c>
      <c r="L33" s="44">
        <v>0.89496909750311615</v>
      </c>
    </row>
    <row r="34" spans="1:12">
      <c r="A34" s="7">
        <v>7</v>
      </c>
      <c r="B34" s="7">
        <v>12</v>
      </c>
      <c r="C34" s="7">
        <v>8</v>
      </c>
      <c r="D34" s="7">
        <v>5</v>
      </c>
      <c r="E34" s="7">
        <v>6</v>
      </c>
      <c r="F34" s="7">
        <f t="shared" si="0"/>
        <v>3</v>
      </c>
      <c r="G34" s="8" t="s">
        <v>147</v>
      </c>
      <c r="H34" s="16">
        <v>0.93939393939393945</v>
      </c>
      <c r="I34" s="16">
        <v>5000</v>
      </c>
      <c r="J34" s="16">
        <v>1</v>
      </c>
      <c r="K34" s="16">
        <v>14.333333333333334</v>
      </c>
      <c r="L34" s="44">
        <v>0.74372177100505277</v>
      </c>
    </row>
    <row r="35" spans="1:12">
      <c r="A35" s="7">
        <v>4</v>
      </c>
      <c r="B35" s="7">
        <v>3</v>
      </c>
      <c r="C35" s="7">
        <v>2</v>
      </c>
      <c r="D35" s="7">
        <v>8</v>
      </c>
      <c r="E35" s="7">
        <v>10</v>
      </c>
      <c r="F35" s="7">
        <f t="shared" si="0"/>
        <v>4</v>
      </c>
      <c r="G35" s="8" t="s">
        <v>146</v>
      </c>
      <c r="H35" s="16">
        <v>1.2173913043478262</v>
      </c>
      <c r="I35" s="16">
        <v>912.695652173913</v>
      </c>
      <c r="J35" s="16">
        <v>1</v>
      </c>
      <c r="K35" s="16">
        <v>17</v>
      </c>
      <c r="L35" s="44">
        <v>0.73743471722785225</v>
      </c>
    </row>
    <row r="36" spans="1:12">
      <c r="A36" s="7">
        <v>6</v>
      </c>
      <c r="B36" s="7">
        <v>6</v>
      </c>
      <c r="C36" s="7">
        <v>7</v>
      </c>
      <c r="D36" s="7">
        <v>7</v>
      </c>
      <c r="E36" s="7">
        <v>2</v>
      </c>
      <c r="F36" s="7">
        <f t="shared" si="0"/>
        <v>5</v>
      </c>
      <c r="G36" s="8" t="s">
        <v>141</v>
      </c>
      <c r="H36" s="16">
        <v>0.8571428571428571</v>
      </c>
      <c r="I36" s="16">
        <v>7680</v>
      </c>
      <c r="J36" s="16">
        <v>1</v>
      </c>
      <c r="K36" s="16">
        <v>10.5</v>
      </c>
      <c r="L36" s="44">
        <v>0.73495311808934094</v>
      </c>
    </row>
    <row r="37" spans="1:12">
      <c r="A37" s="7" t="s">
        <v>157</v>
      </c>
      <c r="B37" s="7">
        <v>20</v>
      </c>
      <c r="C37" s="7">
        <v>17</v>
      </c>
      <c r="D37" s="7">
        <v>19</v>
      </c>
      <c r="E37" s="7">
        <v>19</v>
      </c>
      <c r="F37" s="7">
        <f t="shared" si="0"/>
        <v>6</v>
      </c>
      <c r="G37" s="8" t="s">
        <v>281</v>
      </c>
      <c r="H37" s="16">
        <v>0.95238095238095233</v>
      </c>
      <c r="I37" s="16">
        <v>4428.5714285714284</v>
      </c>
      <c r="J37" s="16">
        <v>1</v>
      </c>
      <c r="K37" s="16">
        <v>11.5</v>
      </c>
      <c r="L37" s="44">
        <v>0.69109670183863026</v>
      </c>
    </row>
    <row r="38" spans="1:12">
      <c r="A38" s="7">
        <v>1</v>
      </c>
      <c r="B38" s="7">
        <v>10</v>
      </c>
      <c r="C38" s="7">
        <v>14</v>
      </c>
      <c r="D38" s="7">
        <v>11</v>
      </c>
      <c r="E38" s="7">
        <v>9</v>
      </c>
      <c r="F38" s="7">
        <f t="shared" si="0"/>
        <v>7</v>
      </c>
      <c r="G38" s="8" t="s">
        <v>283</v>
      </c>
      <c r="H38" s="16">
        <v>0.94594594594594594</v>
      </c>
      <c r="I38" s="16">
        <v>4289.72972972973</v>
      </c>
      <c r="J38" s="16">
        <v>1</v>
      </c>
      <c r="K38" s="16">
        <v>11.125</v>
      </c>
      <c r="L38" s="44">
        <v>0.6812158247367226</v>
      </c>
    </row>
    <row r="39" spans="1:12">
      <c r="A39" s="7">
        <v>16</v>
      </c>
      <c r="B39" s="7">
        <v>11</v>
      </c>
      <c r="C39" s="7">
        <v>5</v>
      </c>
      <c r="D39" s="7">
        <v>4</v>
      </c>
      <c r="E39" s="7">
        <v>4</v>
      </c>
      <c r="F39" s="7">
        <f t="shared" si="0"/>
        <v>8</v>
      </c>
      <c r="G39" s="8" t="s">
        <v>154</v>
      </c>
      <c r="H39" s="16">
        <v>1.1538461538461537</v>
      </c>
      <c r="I39" s="16">
        <v>2907.6923076923076</v>
      </c>
      <c r="J39" s="16">
        <v>1</v>
      </c>
      <c r="K39" s="16">
        <v>10.5</v>
      </c>
      <c r="L39" s="44">
        <v>0.6768712788759228</v>
      </c>
    </row>
    <row r="40" spans="1:12">
      <c r="A40" s="7">
        <v>12</v>
      </c>
      <c r="B40" s="7">
        <v>14</v>
      </c>
      <c r="C40" s="7">
        <v>19</v>
      </c>
      <c r="D40" s="7">
        <v>15</v>
      </c>
      <c r="E40" s="7">
        <v>14</v>
      </c>
      <c r="F40" s="7">
        <f t="shared" si="0"/>
        <v>9</v>
      </c>
      <c r="G40" s="8" t="s">
        <v>150</v>
      </c>
      <c r="H40" s="16">
        <v>0.88235294117647056</v>
      </c>
      <c r="I40" s="16">
        <v>3764.705882352941</v>
      </c>
      <c r="J40" s="16">
        <v>1</v>
      </c>
      <c r="K40" s="16">
        <v>11.75</v>
      </c>
      <c r="L40" s="44">
        <v>0.66692282176028295</v>
      </c>
    </row>
    <row r="41" spans="1:12">
      <c r="A41" s="7">
        <v>8</v>
      </c>
      <c r="B41" s="7">
        <v>16</v>
      </c>
      <c r="C41" s="7">
        <v>15</v>
      </c>
      <c r="D41" s="7">
        <v>14</v>
      </c>
      <c r="E41" s="7">
        <v>12</v>
      </c>
      <c r="F41" s="7">
        <f t="shared" si="0"/>
        <v>10</v>
      </c>
      <c r="G41" s="8" t="s">
        <v>149</v>
      </c>
      <c r="H41" s="16">
        <v>1.0769230769230769</v>
      </c>
      <c r="I41" s="16">
        <v>2730.6666666666665</v>
      </c>
      <c r="J41" s="16">
        <v>1</v>
      </c>
      <c r="K41" s="16">
        <v>10.761904761904763</v>
      </c>
      <c r="L41" s="44">
        <v>0.66294932807130946</v>
      </c>
    </row>
    <row r="42" spans="1:12">
      <c r="A42" s="7">
        <v>9</v>
      </c>
      <c r="B42" s="7">
        <v>2</v>
      </c>
      <c r="C42" s="7">
        <v>3</v>
      </c>
      <c r="D42" s="7">
        <v>2</v>
      </c>
      <c r="E42" s="7">
        <v>7</v>
      </c>
      <c r="F42" s="7">
        <f t="shared" si="0"/>
        <v>11</v>
      </c>
      <c r="G42" s="8" t="s">
        <v>298</v>
      </c>
      <c r="H42" s="16">
        <v>1.0476190476190477</v>
      </c>
      <c r="I42" s="16">
        <v>4388.5714285714284</v>
      </c>
      <c r="J42" s="16">
        <v>1</v>
      </c>
      <c r="K42" s="16">
        <v>8</v>
      </c>
      <c r="L42" s="44">
        <v>0.65561483540784737</v>
      </c>
    </row>
    <row r="43" spans="1:12">
      <c r="A43" s="7">
        <v>18</v>
      </c>
      <c r="B43" s="7">
        <v>1</v>
      </c>
      <c r="C43" s="7">
        <v>1</v>
      </c>
      <c r="D43" s="7">
        <v>1</v>
      </c>
      <c r="E43" s="7">
        <v>11</v>
      </c>
      <c r="F43" s="7">
        <f t="shared" si="0"/>
        <v>12</v>
      </c>
      <c r="G43" s="8" t="s">
        <v>140</v>
      </c>
      <c r="H43" s="16">
        <v>0.83870967741935487</v>
      </c>
      <c r="I43" s="16">
        <v>3138.0645161290322</v>
      </c>
      <c r="J43" s="16">
        <v>1</v>
      </c>
      <c r="K43" s="16">
        <v>12.2</v>
      </c>
      <c r="L43" s="44">
        <v>0.6512410152516015</v>
      </c>
    </row>
    <row r="44" spans="1:12">
      <c r="A44" s="7" t="s">
        <v>157</v>
      </c>
      <c r="B44" s="7">
        <v>21</v>
      </c>
      <c r="C44" s="7">
        <v>20</v>
      </c>
      <c r="D44" s="7">
        <v>20</v>
      </c>
      <c r="E44" s="7">
        <v>18</v>
      </c>
      <c r="F44" s="7">
        <f t="shared" si="0"/>
        <v>13</v>
      </c>
      <c r="G44" s="8" t="s">
        <v>152</v>
      </c>
      <c r="H44" s="16">
        <v>1.1153846153846154</v>
      </c>
      <c r="I44" s="16">
        <v>10769.23076923077</v>
      </c>
      <c r="J44" s="16">
        <v>0</v>
      </c>
      <c r="K44" s="16">
        <v>12.5</v>
      </c>
      <c r="L44" s="44">
        <v>0.63195105977613719</v>
      </c>
    </row>
    <row r="45" spans="1:12">
      <c r="A45" s="7">
        <v>13</v>
      </c>
      <c r="B45" s="7">
        <v>19</v>
      </c>
      <c r="C45" s="7">
        <v>4</v>
      </c>
      <c r="D45" s="7">
        <v>6</v>
      </c>
      <c r="E45" s="7">
        <v>15</v>
      </c>
      <c r="F45" s="7">
        <f t="shared" si="0"/>
        <v>14</v>
      </c>
      <c r="G45" s="8" t="s">
        <v>153</v>
      </c>
      <c r="H45" s="16">
        <v>1.0769230769230769</v>
      </c>
      <c r="I45" s="16">
        <v>39.384615384615387</v>
      </c>
      <c r="J45" s="16">
        <v>1</v>
      </c>
      <c r="K45" s="16">
        <v>12.464285714285714</v>
      </c>
      <c r="L45" s="44">
        <v>0.62550815160072126</v>
      </c>
    </row>
    <row r="46" spans="1:12">
      <c r="A46" s="7">
        <v>14</v>
      </c>
      <c r="B46" s="7">
        <v>9</v>
      </c>
      <c r="C46" s="7">
        <v>11</v>
      </c>
      <c r="D46" s="7">
        <v>10</v>
      </c>
      <c r="E46" s="7">
        <v>3</v>
      </c>
      <c r="F46" s="7">
        <f t="shared" si="0"/>
        <v>15</v>
      </c>
      <c r="G46" s="8" t="s">
        <v>142</v>
      </c>
      <c r="H46" s="16">
        <v>0.5714285714285714</v>
      </c>
      <c r="I46" s="16">
        <v>453.48571428571427</v>
      </c>
      <c r="J46" s="16">
        <v>1</v>
      </c>
      <c r="K46" s="16">
        <v>15.5</v>
      </c>
      <c r="L46" s="44">
        <v>0.58997228280785996</v>
      </c>
    </row>
    <row r="47" spans="1:12">
      <c r="A47" s="7">
        <v>3</v>
      </c>
      <c r="B47" s="7">
        <v>7</v>
      </c>
      <c r="C47" s="7">
        <v>12</v>
      </c>
      <c r="D47" s="7">
        <v>13</v>
      </c>
      <c r="E47" s="7">
        <v>13</v>
      </c>
      <c r="F47" s="7">
        <f t="shared" si="0"/>
        <v>16</v>
      </c>
      <c r="G47" s="8" t="s">
        <v>148</v>
      </c>
      <c r="H47" s="16">
        <v>1</v>
      </c>
      <c r="I47" s="16">
        <v>1453.4193548387098</v>
      </c>
      <c r="J47" s="16">
        <v>1</v>
      </c>
      <c r="K47" s="16">
        <v>8.1354838709677413</v>
      </c>
      <c r="L47" s="44">
        <v>0.58101113980396912</v>
      </c>
    </row>
    <row r="48" spans="1:12">
      <c r="A48" s="7">
        <v>2</v>
      </c>
      <c r="B48" s="7">
        <v>5</v>
      </c>
      <c r="C48" s="7">
        <v>6</v>
      </c>
      <c r="D48" s="7">
        <v>12</v>
      </c>
      <c r="E48" s="7">
        <v>17</v>
      </c>
      <c r="F48" s="7">
        <f t="shared" si="0"/>
        <v>17</v>
      </c>
      <c r="G48" s="8" t="s">
        <v>145</v>
      </c>
      <c r="H48" s="16">
        <v>1.1111111111111112</v>
      </c>
      <c r="I48" s="16">
        <v>291.11111111111109</v>
      </c>
      <c r="J48" s="16">
        <v>1</v>
      </c>
      <c r="K48" s="16">
        <v>7.9</v>
      </c>
      <c r="L48" s="44">
        <v>0.5703028281488034</v>
      </c>
    </row>
    <row r="49" spans="1:13">
      <c r="A49" s="7">
        <v>15</v>
      </c>
      <c r="B49" s="7">
        <v>8</v>
      </c>
      <c r="C49" s="7">
        <v>16</v>
      </c>
      <c r="D49" s="7">
        <v>16</v>
      </c>
      <c r="E49" s="7">
        <v>5</v>
      </c>
      <c r="F49" s="7">
        <f t="shared" si="0"/>
        <v>18</v>
      </c>
      <c r="G49" s="8" t="s">
        <v>151</v>
      </c>
      <c r="H49" s="16">
        <v>0.81395348837209303</v>
      </c>
      <c r="I49" s="16">
        <v>5813.9534883720926</v>
      </c>
      <c r="J49" s="16">
        <v>1</v>
      </c>
      <c r="K49" s="16">
        <v>0</v>
      </c>
      <c r="L49" s="44">
        <v>0.52955062073789128</v>
      </c>
    </row>
    <row r="50" spans="1:13">
      <c r="A50" s="7">
        <v>17</v>
      </c>
      <c r="B50" s="7">
        <v>13</v>
      </c>
      <c r="C50" s="7">
        <v>18</v>
      </c>
      <c r="D50" s="7">
        <v>18</v>
      </c>
      <c r="E50" s="7">
        <v>20</v>
      </c>
      <c r="F50" s="7">
        <f t="shared" si="0"/>
        <v>19</v>
      </c>
      <c r="G50" s="8" t="s">
        <v>155</v>
      </c>
      <c r="H50" s="16">
        <v>0.16049382716049382</v>
      </c>
      <c r="I50" s="16">
        <v>0.44444444444444442</v>
      </c>
      <c r="J50" s="16">
        <v>1</v>
      </c>
      <c r="K50" s="16">
        <v>6.8571428571428568</v>
      </c>
      <c r="L50" s="44">
        <v>0.37935942552459578</v>
      </c>
    </row>
    <row r="51" spans="1:13">
      <c r="A51" s="7">
        <v>19</v>
      </c>
      <c r="B51" s="7">
        <v>22</v>
      </c>
      <c r="C51" s="7">
        <v>9</v>
      </c>
      <c r="D51" s="7">
        <v>3</v>
      </c>
      <c r="E51" s="7">
        <v>16</v>
      </c>
      <c r="F51" s="7">
        <f t="shared" si="0"/>
        <v>20</v>
      </c>
      <c r="G51" s="8" t="s">
        <v>299</v>
      </c>
      <c r="H51" s="16">
        <v>0</v>
      </c>
      <c r="I51" s="16">
        <v>0</v>
      </c>
      <c r="J51" s="16">
        <v>0</v>
      </c>
      <c r="K51" s="16">
        <v>0</v>
      </c>
      <c r="L51" s="44">
        <v>0</v>
      </c>
    </row>
    <row r="52" spans="1:13">
      <c r="A52" s="7">
        <v>11</v>
      </c>
      <c r="B52" s="7">
        <v>15</v>
      </c>
      <c r="C52" s="7">
        <v>21</v>
      </c>
      <c r="D52" s="7">
        <v>21</v>
      </c>
      <c r="E52" s="7">
        <v>21</v>
      </c>
      <c r="F52" s="7">
        <f t="shared" si="0"/>
        <v>20</v>
      </c>
      <c r="G52" s="8" t="s">
        <v>143</v>
      </c>
      <c r="H52" s="16">
        <v>0</v>
      </c>
      <c r="I52" s="16">
        <v>0</v>
      </c>
      <c r="J52" s="16">
        <v>0</v>
      </c>
      <c r="K52" s="16">
        <v>0</v>
      </c>
      <c r="L52" s="44">
        <v>0</v>
      </c>
    </row>
    <row r="53" spans="1:13">
      <c r="A53" s="7" t="s">
        <v>157</v>
      </c>
      <c r="B53" s="7" t="s">
        <v>157</v>
      </c>
      <c r="C53" s="7" t="s">
        <v>157</v>
      </c>
      <c r="D53" s="7">
        <v>21</v>
      </c>
      <c r="E53" s="7">
        <v>21</v>
      </c>
      <c r="F53" s="7">
        <f t="shared" si="0"/>
        <v>20</v>
      </c>
      <c r="G53" s="8" t="s">
        <v>284</v>
      </c>
      <c r="H53" s="16">
        <v>0</v>
      </c>
      <c r="I53" s="16">
        <v>0</v>
      </c>
      <c r="J53" s="16">
        <v>0</v>
      </c>
      <c r="K53" s="16">
        <v>0</v>
      </c>
      <c r="L53" s="44">
        <v>0</v>
      </c>
    </row>
    <row r="55" spans="1:13" ht="20.100000000000001" customHeight="1">
      <c r="A55" s="120" t="s">
        <v>16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</row>
    <row r="56" spans="1:13" ht="40.5" customHeight="1">
      <c r="A56" s="117" t="s">
        <v>156</v>
      </c>
      <c r="B56" s="118"/>
      <c r="C56" s="118"/>
      <c r="D56" s="118"/>
      <c r="E56" s="118"/>
      <c r="F56" s="119"/>
      <c r="G56" s="113" t="s">
        <v>0</v>
      </c>
      <c r="H56" s="115" t="s">
        <v>288</v>
      </c>
      <c r="I56" s="115" t="s">
        <v>289</v>
      </c>
      <c r="J56" s="115" t="s">
        <v>290</v>
      </c>
      <c r="K56" s="115" t="s">
        <v>291</v>
      </c>
      <c r="L56" s="115" t="s">
        <v>292</v>
      </c>
      <c r="M56" s="113" t="s">
        <v>2</v>
      </c>
    </row>
    <row r="57" spans="1:13">
      <c r="A57" s="46">
        <v>2012</v>
      </c>
      <c r="B57" s="46">
        <v>2013</v>
      </c>
      <c r="C57" s="46">
        <v>2014</v>
      </c>
      <c r="D57" s="46">
        <v>2015</v>
      </c>
      <c r="E57" s="46">
        <v>2016</v>
      </c>
      <c r="F57" s="46">
        <v>2017</v>
      </c>
      <c r="G57" s="114"/>
      <c r="H57" s="116"/>
      <c r="I57" s="116"/>
      <c r="J57" s="116"/>
      <c r="K57" s="116"/>
      <c r="L57" s="116"/>
      <c r="M57" s="114"/>
    </row>
    <row r="58" spans="1:13" ht="15">
      <c r="A58" s="10">
        <v>17</v>
      </c>
      <c r="B58" s="10">
        <v>18</v>
      </c>
      <c r="C58" s="10">
        <v>20</v>
      </c>
      <c r="D58" s="10">
        <v>14</v>
      </c>
      <c r="E58" s="10">
        <v>11</v>
      </c>
      <c r="F58" s="10">
        <f t="shared" ref="F58:F79" si="1">RANK(M58,$M$58:$M$79)</f>
        <v>1</v>
      </c>
      <c r="G58" s="11" t="s">
        <v>142</v>
      </c>
      <c r="H58" s="60">
        <v>0.8571428571428571</v>
      </c>
      <c r="I58" s="61">
        <v>11</v>
      </c>
      <c r="J58" s="61">
        <v>58.916666666666664</v>
      </c>
      <c r="K58" s="61">
        <v>18.399999999999999</v>
      </c>
      <c r="L58" s="61">
        <v>29</v>
      </c>
      <c r="M58" s="62">
        <v>0.84599850606909432</v>
      </c>
    </row>
    <row r="59" spans="1:13" ht="15">
      <c r="A59" s="10">
        <v>3</v>
      </c>
      <c r="B59" s="10">
        <v>7</v>
      </c>
      <c r="C59" s="10">
        <v>5</v>
      </c>
      <c r="D59" s="10">
        <v>2</v>
      </c>
      <c r="E59" s="10">
        <v>3</v>
      </c>
      <c r="F59" s="10">
        <f t="shared" si="1"/>
        <v>2</v>
      </c>
      <c r="G59" s="11" t="s">
        <v>144</v>
      </c>
      <c r="H59" s="60">
        <v>1</v>
      </c>
      <c r="I59" s="61">
        <v>14.399999999999999</v>
      </c>
      <c r="J59" s="61">
        <v>5.4</v>
      </c>
      <c r="K59" s="61">
        <v>19.399999999999999</v>
      </c>
      <c r="L59" s="61">
        <v>25</v>
      </c>
      <c r="M59" s="62">
        <v>0.77556987153482082</v>
      </c>
    </row>
    <row r="60" spans="1:13" ht="15">
      <c r="A60" s="10">
        <v>11</v>
      </c>
      <c r="B60" s="10">
        <v>2</v>
      </c>
      <c r="C60" s="10">
        <v>7</v>
      </c>
      <c r="D60" s="10">
        <v>1</v>
      </c>
      <c r="E60" s="10">
        <v>1</v>
      </c>
      <c r="F60" s="10">
        <f t="shared" si="1"/>
        <v>3</v>
      </c>
      <c r="G60" s="11" t="s">
        <v>140</v>
      </c>
      <c r="H60" s="60">
        <v>1</v>
      </c>
      <c r="I60" s="61">
        <v>11.4</v>
      </c>
      <c r="J60" s="61">
        <v>83.333333333333343</v>
      </c>
      <c r="K60" s="61">
        <v>16</v>
      </c>
      <c r="L60" s="61">
        <v>0</v>
      </c>
      <c r="M60" s="62">
        <v>0.71519607843137256</v>
      </c>
    </row>
    <row r="61" spans="1:13" ht="15">
      <c r="A61" s="10">
        <v>14</v>
      </c>
      <c r="B61" s="10">
        <v>20</v>
      </c>
      <c r="C61" s="10">
        <v>12</v>
      </c>
      <c r="D61" s="10">
        <v>18</v>
      </c>
      <c r="E61" s="10">
        <v>10</v>
      </c>
      <c r="F61" s="10">
        <f t="shared" si="1"/>
        <v>4</v>
      </c>
      <c r="G61" s="11" t="s">
        <v>152</v>
      </c>
      <c r="H61" s="60">
        <v>1</v>
      </c>
      <c r="I61" s="61">
        <v>13</v>
      </c>
      <c r="J61" s="61">
        <v>0.75</v>
      </c>
      <c r="K61" s="61">
        <v>18.399999999999999</v>
      </c>
      <c r="L61" s="61">
        <v>6</v>
      </c>
      <c r="M61" s="62">
        <v>0.60412702276312824</v>
      </c>
    </row>
    <row r="62" spans="1:13" ht="15">
      <c r="A62" s="10">
        <v>18</v>
      </c>
      <c r="B62" s="10">
        <v>10</v>
      </c>
      <c r="C62" s="10">
        <v>2</v>
      </c>
      <c r="D62" s="10">
        <v>6</v>
      </c>
      <c r="E62" s="10">
        <v>4</v>
      </c>
      <c r="F62" s="10">
        <f t="shared" si="1"/>
        <v>5</v>
      </c>
      <c r="G62" s="11" t="s">
        <v>154</v>
      </c>
      <c r="H62" s="60">
        <v>1</v>
      </c>
      <c r="I62" s="61">
        <v>12</v>
      </c>
      <c r="J62" s="61">
        <v>2.1666666666666665</v>
      </c>
      <c r="K62" s="61">
        <v>20.399999999999999</v>
      </c>
      <c r="L62" s="61">
        <v>0</v>
      </c>
      <c r="M62" s="62">
        <v>0.57186666666666675</v>
      </c>
    </row>
    <row r="63" spans="1:13" ht="15">
      <c r="A63" s="10">
        <v>6</v>
      </c>
      <c r="B63" s="10">
        <v>1</v>
      </c>
      <c r="C63" s="10">
        <v>1</v>
      </c>
      <c r="D63" s="10">
        <v>3</v>
      </c>
      <c r="E63" s="10">
        <v>5</v>
      </c>
      <c r="F63" s="10">
        <f t="shared" si="1"/>
        <v>6</v>
      </c>
      <c r="G63" s="11" t="s">
        <v>298</v>
      </c>
      <c r="H63" s="60">
        <v>0.95238095238095233</v>
      </c>
      <c r="I63" s="61">
        <v>11.2</v>
      </c>
      <c r="J63" s="61">
        <v>0.83333333333333326</v>
      </c>
      <c r="K63" s="61">
        <v>16.399999999999999</v>
      </c>
      <c r="L63" s="61">
        <v>9</v>
      </c>
      <c r="M63" s="62">
        <v>0.5708850252744776</v>
      </c>
    </row>
    <row r="64" spans="1:13" ht="15">
      <c r="A64" s="10">
        <v>9</v>
      </c>
      <c r="B64" s="10">
        <v>6</v>
      </c>
      <c r="C64" s="10">
        <v>3</v>
      </c>
      <c r="D64" s="10">
        <v>4</v>
      </c>
      <c r="E64" s="10">
        <v>7</v>
      </c>
      <c r="F64" s="10">
        <f t="shared" si="1"/>
        <v>7</v>
      </c>
      <c r="G64" s="11" t="s">
        <v>145</v>
      </c>
      <c r="H64" s="60">
        <v>1</v>
      </c>
      <c r="I64" s="61">
        <v>12</v>
      </c>
      <c r="J64" s="61">
        <v>2.4166666666666665</v>
      </c>
      <c r="K64" s="61">
        <v>19</v>
      </c>
      <c r="L64" s="61">
        <v>0</v>
      </c>
      <c r="M64" s="62">
        <v>0.55874117647058819</v>
      </c>
    </row>
    <row r="65" spans="1:13" ht="15">
      <c r="A65" s="10">
        <v>7</v>
      </c>
      <c r="B65" s="10">
        <v>14</v>
      </c>
      <c r="C65" s="10">
        <v>10</v>
      </c>
      <c r="D65" s="10">
        <v>7</v>
      </c>
      <c r="E65" s="10">
        <v>9</v>
      </c>
      <c r="F65" s="10">
        <f t="shared" si="1"/>
        <v>8</v>
      </c>
      <c r="G65" s="11" t="s">
        <v>147</v>
      </c>
      <c r="H65" s="60">
        <v>1</v>
      </c>
      <c r="I65" s="61">
        <v>13.333333333333332</v>
      </c>
      <c r="J65" s="61">
        <v>0.79166666666666674</v>
      </c>
      <c r="K65" s="61">
        <v>15</v>
      </c>
      <c r="L65" s="61">
        <v>0</v>
      </c>
      <c r="M65" s="62">
        <v>0.534144008714597</v>
      </c>
    </row>
    <row r="66" spans="1:13" ht="15">
      <c r="A66" s="10">
        <v>4</v>
      </c>
      <c r="B66" s="10">
        <v>15</v>
      </c>
      <c r="C66" s="10">
        <v>9</v>
      </c>
      <c r="D66" s="10">
        <v>11</v>
      </c>
      <c r="E66" s="10">
        <v>6</v>
      </c>
      <c r="F66" s="10">
        <f t="shared" si="1"/>
        <v>9</v>
      </c>
      <c r="G66" s="11" t="s">
        <v>149</v>
      </c>
      <c r="H66" s="60">
        <v>0.87179487179487181</v>
      </c>
      <c r="I66" s="61">
        <v>11</v>
      </c>
      <c r="J66" s="61">
        <v>1.125</v>
      </c>
      <c r="K66" s="61">
        <v>18.399999999999999</v>
      </c>
      <c r="L66" s="61">
        <v>3</v>
      </c>
      <c r="M66" s="62">
        <v>0.53091856417191097</v>
      </c>
    </row>
    <row r="67" spans="1:13" ht="15">
      <c r="A67" s="10" t="s">
        <v>157</v>
      </c>
      <c r="B67" s="10">
        <v>16</v>
      </c>
      <c r="C67" s="10">
        <v>16</v>
      </c>
      <c r="D67" s="10">
        <v>16</v>
      </c>
      <c r="E67" s="10">
        <v>2</v>
      </c>
      <c r="F67" s="10">
        <f t="shared" si="1"/>
        <v>10</v>
      </c>
      <c r="G67" s="11" t="s">
        <v>150</v>
      </c>
      <c r="H67" s="60">
        <v>0.88235294117647056</v>
      </c>
      <c r="I67" s="61">
        <v>12.399999999999999</v>
      </c>
      <c r="J67" s="61">
        <v>1.7833333333333332</v>
      </c>
      <c r="K67" s="61">
        <v>18</v>
      </c>
      <c r="L67" s="61">
        <v>0</v>
      </c>
      <c r="M67" s="62">
        <v>0.52944339869281054</v>
      </c>
    </row>
    <row r="68" spans="1:13" ht="15">
      <c r="A68" s="10">
        <v>12</v>
      </c>
      <c r="B68" s="10">
        <v>13</v>
      </c>
      <c r="C68" s="10">
        <v>4</v>
      </c>
      <c r="D68" s="10">
        <v>5</v>
      </c>
      <c r="E68" s="10">
        <v>16</v>
      </c>
      <c r="F68" s="10">
        <f t="shared" si="1"/>
        <v>11</v>
      </c>
      <c r="G68" s="11" t="s">
        <v>153</v>
      </c>
      <c r="H68" s="60">
        <v>1</v>
      </c>
      <c r="I68" s="61">
        <v>8</v>
      </c>
      <c r="J68" s="61">
        <v>1.8333333333333333</v>
      </c>
      <c r="K68" s="61">
        <v>18.399999999999999</v>
      </c>
      <c r="L68" s="61">
        <v>2</v>
      </c>
      <c r="M68" s="62">
        <v>0.50969637142213209</v>
      </c>
    </row>
    <row r="69" spans="1:13" ht="15">
      <c r="A69" s="10">
        <v>2</v>
      </c>
      <c r="B69" s="10">
        <v>8</v>
      </c>
      <c r="C69" s="10">
        <v>13</v>
      </c>
      <c r="D69" s="10">
        <v>10</v>
      </c>
      <c r="E69" s="10">
        <v>14</v>
      </c>
      <c r="F69" s="10">
        <f t="shared" si="1"/>
        <v>12</v>
      </c>
      <c r="G69" s="11" t="s">
        <v>141</v>
      </c>
      <c r="H69" s="60">
        <v>0.9285714285714286</v>
      </c>
      <c r="I69" s="61">
        <v>6.2</v>
      </c>
      <c r="J69" s="61">
        <v>0.6</v>
      </c>
      <c r="K69" s="61">
        <v>16.399999999999999</v>
      </c>
      <c r="L69" s="61">
        <v>9</v>
      </c>
      <c r="M69" s="62">
        <v>0.49611867606812837</v>
      </c>
    </row>
    <row r="70" spans="1:13" ht="15">
      <c r="A70" s="10">
        <v>13</v>
      </c>
      <c r="B70" s="10">
        <v>3</v>
      </c>
      <c r="C70" s="10">
        <v>14</v>
      </c>
      <c r="D70" s="10">
        <v>8</v>
      </c>
      <c r="E70" s="10">
        <v>12</v>
      </c>
      <c r="F70" s="10">
        <f t="shared" si="1"/>
        <v>13</v>
      </c>
      <c r="G70" s="11" t="s">
        <v>282</v>
      </c>
      <c r="H70" s="60">
        <v>1</v>
      </c>
      <c r="I70" s="61">
        <v>12</v>
      </c>
      <c r="J70" s="61">
        <v>1.25</v>
      </c>
      <c r="K70" s="61">
        <v>10.4</v>
      </c>
      <c r="L70" s="61">
        <v>0</v>
      </c>
      <c r="M70" s="62">
        <v>0.47162745098039222</v>
      </c>
    </row>
    <row r="71" spans="1:13" ht="15">
      <c r="A71" s="10">
        <v>8</v>
      </c>
      <c r="B71" s="10">
        <v>5</v>
      </c>
      <c r="C71" s="10">
        <v>11</v>
      </c>
      <c r="D71" s="10">
        <v>13</v>
      </c>
      <c r="E71" s="10">
        <v>18</v>
      </c>
      <c r="F71" s="10">
        <f t="shared" si="1"/>
        <v>14</v>
      </c>
      <c r="G71" s="11" t="s">
        <v>146</v>
      </c>
      <c r="H71" s="60">
        <v>1</v>
      </c>
      <c r="I71" s="61">
        <v>11</v>
      </c>
      <c r="J71" s="61">
        <v>1.25</v>
      </c>
      <c r="K71" s="61">
        <v>10</v>
      </c>
      <c r="L71" s="61">
        <v>0</v>
      </c>
      <c r="M71" s="62">
        <v>0.4538169934640523</v>
      </c>
    </row>
    <row r="72" spans="1:13" ht="15">
      <c r="A72" s="10">
        <v>5</v>
      </c>
      <c r="B72" s="10">
        <v>17</v>
      </c>
      <c r="C72" s="10">
        <v>18</v>
      </c>
      <c r="D72" s="10">
        <v>12</v>
      </c>
      <c r="E72" s="10">
        <v>17</v>
      </c>
      <c r="F72" s="10">
        <f t="shared" si="1"/>
        <v>15</v>
      </c>
      <c r="G72" s="11" t="s">
        <v>283</v>
      </c>
      <c r="H72" s="60">
        <v>0.78378378378378377</v>
      </c>
      <c r="I72" s="61">
        <v>7.25</v>
      </c>
      <c r="J72" s="61">
        <v>0.83333333333333326</v>
      </c>
      <c r="K72" s="61">
        <v>7</v>
      </c>
      <c r="L72" s="61">
        <v>17</v>
      </c>
      <c r="M72" s="62">
        <v>0.44532003149193822</v>
      </c>
    </row>
    <row r="73" spans="1:13" ht="15">
      <c r="A73" s="10" t="s">
        <v>157</v>
      </c>
      <c r="B73" s="10">
        <v>9</v>
      </c>
      <c r="C73" s="10">
        <v>6</v>
      </c>
      <c r="D73" s="10">
        <v>9</v>
      </c>
      <c r="E73" s="10">
        <v>15</v>
      </c>
      <c r="F73" s="10">
        <f t="shared" si="1"/>
        <v>16</v>
      </c>
      <c r="G73" s="11" t="s">
        <v>281</v>
      </c>
      <c r="H73" s="60">
        <v>0.95238095238095233</v>
      </c>
      <c r="I73" s="61">
        <v>11</v>
      </c>
      <c r="J73" s="61">
        <v>1.8333333333333333</v>
      </c>
      <c r="K73" s="61">
        <v>7</v>
      </c>
      <c r="L73" s="61">
        <v>0</v>
      </c>
      <c r="M73" s="62">
        <v>0.41628141923436041</v>
      </c>
    </row>
    <row r="74" spans="1:13" ht="15">
      <c r="A74" s="10">
        <v>15</v>
      </c>
      <c r="B74" s="10">
        <v>12</v>
      </c>
      <c r="C74" s="10">
        <v>15</v>
      </c>
      <c r="D74" s="10">
        <v>19</v>
      </c>
      <c r="E74" s="10">
        <v>19</v>
      </c>
      <c r="F74" s="10">
        <f t="shared" si="1"/>
        <v>17</v>
      </c>
      <c r="G74" s="11" t="s">
        <v>148</v>
      </c>
      <c r="H74" s="60">
        <v>0.87096774193548387</v>
      </c>
      <c r="I74" s="61">
        <v>4</v>
      </c>
      <c r="J74" s="61">
        <v>3</v>
      </c>
      <c r="K74" s="61">
        <v>11</v>
      </c>
      <c r="L74" s="61">
        <v>0</v>
      </c>
      <c r="M74" s="62">
        <v>0.34479224119755431</v>
      </c>
    </row>
    <row r="75" spans="1:13" ht="15">
      <c r="A75" s="10">
        <v>1</v>
      </c>
      <c r="B75" s="10">
        <v>21</v>
      </c>
      <c r="C75" s="10">
        <v>19</v>
      </c>
      <c r="D75" s="10">
        <v>20</v>
      </c>
      <c r="E75" s="10">
        <v>20</v>
      </c>
      <c r="F75" s="10">
        <f t="shared" si="1"/>
        <v>18</v>
      </c>
      <c r="G75" s="11" t="s">
        <v>155</v>
      </c>
      <c r="H75" s="60">
        <v>0.15432098765432098</v>
      </c>
      <c r="I75" s="61">
        <v>10.285714285714285</v>
      </c>
      <c r="J75" s="61">
        <v>0.83333333333333326</v>
      </c>
      <c r="K75" s="61">
        <v>5.5714285714285712</v>
      </c>
      <c r="L75" s="61">
        <v>0</v>
      </c>
      <c r="M75" s="62">
        <v>0.23034318912750287</v>
      </c>
    </row>
    <row r="76" spans="1:13" ht="15">
      <c r="A76" s="10" t="s">
        <v>157</v>
      </c>
      <c r="B76" s="10">
        <v>22</v>
      </c>
      <c r="C76" s="10">
        <v>21</v>
      </c>
      <c r="D76" s="10">
        <v>15</v>
      </c>
      <c r="E76" s="10">
        <v>8</v>
      </c>
      <c r="F76" s="10">
        <f t="shared" si="1"/>
        <v>19</v>
      </c>
      <c r="G76" s="11" t="s">
        <v>299</v>
      </c>
      <c r="H76" s="60">
        <v>0</v>
      </c>
      <c r="I76" s="61">
        <v>0</v>
      </c>
      <c r="J76" s="61">
        <v>0</v>
      </c>
      <c r="K76" s="61">
        <v>0</v>
      </c>
      <c r="L76" s="61">
        <v>0</v>
      </c>
      <c r="M76" s="62">
        <v>0</v>
      </c>
    </row>
    <row r="77" spans="1:13" ht="15">
      <c r="A77" s="10">
        <v>16</v>
      </c>
      <c r="B77" s="10">
        <v>4</v>
      </c>
      <c r="C77" s="10">
        <v>8</v>
      </c>
      <c r="D77" s="10">
        <v>21</v>
      </c>
      <c r="E77" s="10">
        <v>21</v>
      </c>
      <c r="F77" s="10">
        <f t="shared" si="1"/>
        <v>19</v>
      </c>
      <c r="G77" s="11" t="s">
        <v>143</v>
      </c>
      <c r="H77" s="60">
        <v>0</v>
      </c>
      <c r="I77" s="61">
        <v>0</v>
      </c>
      <c r="J77" s="61">
        <v>0</v>
      </c>
      <c r="K77" s="61">
        <v>0</v>
      </c>
      <c r="L77" s="61">
        <v>0</v>
      </c>
      <c r="M77" s="62">
        <v>0</v>
      </c>
    </row>
    <row r="78" spans="1:13" ht="15">
      <c r="A78" s="10" t="s">
        <v>157</v>
      </c>
      <c r="B78" s="10" t="s">
        <v>157</v>
      </c>
      <c r="C78" s="10" t="s">
        <v>157</v>
      </c>
      <c r="D78" s="10">
        <v>21</v>
      </c>
      <c r="E78" s="10">
        <v>21</v>
      </c>
      <c r="F78" s="10">
        <f t="shared" si="1"/>
        <v>19</v>
      </c>
      <c r="G78" s="11" t="s">
        <v>284</v>
      </c>
      <c r="H78" s="60">
        <v>0</v>
      </c>
      <c r="I78" s="61">
        <v>0</v>
      </c>
      <c r="J78" s="61">
        <v>0</v>
      </c>
      <c r="K78" s="61">
        <v>0</v>
      </c>
      <c r="L78" s="61">
        <v>0</v>
      </c>
      <c r="M78" s="62">
        <v>0</v>
      </c>
    </row>
    <row r="79" spans="1:13" ht="15">
      <c r="A79" s="10">
        <v>10</v>
      </c>
      <c r="B79" s="10">
        <v>11</v>
      </c>
      <c r="C79" s="10">
        <v>17</v>
      </c>
      <c r="D79" s="10">
        <v>17</v>
      </c>
      <c r="E79" s="10">
        <v>13</v>
      </c>
      <c r="F79" s="10">
        <f t="shared" si="1"/>
        <v>19</v>
      </c>
      <c r="G79" s="11" t="s">
        <v>151</v>
      </c>
      <c r="H79" s="60">
        <v>0</v>
      </c>
      <c r="I79" s="61">
        <v>0</v>
      </c>
      <c r="J79" s="61">
        <v>0</v>
      </c>
      <c r="K79" s="61">
        <v>0</v>
      </c>
      <c r="L79" s="61">
        <v>0</v>
      </c>
      <c r="M79" s="62">
        <v>0</v>
      </c>
    </row>
    <row r="81" spans="1:14" ht="20.100000000000001" customHeight="1">
      <c r="A81" s="110" t="s">
        <v>17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2"/>
    </row>
    <row r="82" spans="1:14" ht="39" customHeight="1">
      <c r="A82" s="80" t="s">
        <v>156</v>
      </c>
      <c r="B82" s="81"/>
      <c r="C82" s="81"/>
      <c r="D82" s="81"/>
      <c r="E82" s="81"/>
      <c r="F82" s="82"/>
      <c r="G82" s="91" t="s">
        <v>0</v>
      </c>
      <c r="H82" s="93" t="s">
        <v>293</v>
      </c>
      <c r="I82" s="93" t="s">
        <v>294</v>
      </c>
      <c r="J82" s="93" t="s">
        <v>295</v>
      </c>
      <c r="K82" s="93" t="s">
        <v>12</v>
      </c>
      <c r="L82" s="93" t="s">
        <v>302</v>
      </c>
      <c r="M82" s="93" t="s">
        <v>303</v>
      </c>
      <c r="N82" s="91" t="s">
        <v>174</v>
      </c>
    </row>
    <row r="83" spans="1:14">
      <c r="A83" s="50">
        <v>2012</v>
      </c>
      <c r="B83" s="50">
        <v>2013</v>
      </c>
      <c r="C83" s="50">
        <v>2014</v>
      </c>
      <c r="D83" s="50">
        <v>2015</v>
      </c>
      <c r="E83" s="50">
        <v>2016</v>
      </c>
      <c r="F83" s="50">
        <v>2017</v>
      </c>
      <c r="G83" s="92"/>
      <c r="H83" s="94"/>
      <c r="I83" s="94"/>
      <c r="J83" s="94"/>
      <c r="K83" s="94"/>
      <c r="L83" s="94"/>
      <c r="M83" s="94"/>
      <c r="N83" s="92"/>
    </row>
    <row r="84" spans="1:14" ht="15">
      <c r="A84" s="7">
        <v>12</v>
      </c>
      <c r="B84" s="7">
        <v>11</v>
      </c>
      <c r="C84" s="7">
        <v>4</v>
      </c>
      <c r="D84" s="7">
        <v>3</v>
      </c>
      <c r="E84" s="7">
        <v>3</v>
      </c>
      <c r="F84" s="7">
        <f t="shared" ref="F84:F105" si="2">RANK(N84,$N$84:$N$105)</f>
        <v>1</v>
      </c>
      <c r="G84" s="8" t="s">
        <v>147</v>
      </c>
      <c r="H84" s="63">
        <v>6.0606060606060608E-2</v>
      </c>
      <c r="I84" s="63">
        <v>1</v>
      </c>
      <c r="J84" s="63">
        <v>0</v>
      </c>
      <c r="K84" s="63">
        <v>0.5</v>
      </c>
      <c r="L84" s="63">
        <v>0</v>
      </c>
      <c r="M84" s="63">
        <v>3.0303030303030304E-2</v>
      </c>
      <c r="N84" s="59">
        <v>0.44276094276094274</v>
      </c>
    </row>
    <row r="85" spans="1:14" ht="15">
      <c r="A85" s="7">
        <v>17</v>
      </c>
      <c r="B85" s="7">
        <v>15</v>
      </c>
      <c r="C85" s="7">
        <v>9</v>
      </c>
      <c r="D85" s="7">
        <v>6</v>
      </c>
      <c r="E85" s="7">
        <v>6</v>
      </c>
      <c r="F85" s="7">
        <f t="shared" si="2"/>
        <v>2</v>
      </c>
      <c r="G85" s="8" t="s">
        <v>148</v>
      </c>
      <c r="H85" s="63">
        <v>3.2258064516129031E-2</v>
      </c>
      <c r="I85" s="63">
        <v>1</v>
      </c>
      <c r="J85" s="63">
        <v>0</v>
      </c>
      <c r="K85" s="63">
        <v>0</v>
      </c>
      <c r="L85" s="63">
        <v>1</v>
      </c>
      <c r="M85" s="63">
        <v>3.2258064516129031E-2</v>
      </c>
      <c r="N85" s="59">
        <v>0.39426523297491034</v>
      </c>
    </row>
    <row r="86" spans="1:14" ht="15">
      <c r="A86" s="7" t="s">
        <v>157</v>
      </c>
      <c r="B86" s="7">
        <v>8</v>
      </c>
      <c r="C86" s="7">
        <v>13</v>
      </c>
      <c r="D86" s="7">
        <v>12</v>
      </c>
      <c r="E86" s="7">
        <v>14</v>
      </c>
      <c r="F86" s="7">
        <f t="shared" si="2"/>
        <v>3</v>
      </c>
      <c r="G86" s="8" t="s">
        <v>281</v>
      </c>
      <c r="H86" s="63">
        <v>4.7619047619047616E-2</v>
      </c>
      <c r="I86" s="63">
        <v>1</v>
      </c>
      <c r="J86" s="63">
        <v>4.7619047619047616E-2</v>
      </c>
      <c r="K86" s="63">
        <v>0</v>
      </c>
      <c r="L86" s="63">
        <v>0</v>
      </c>
      <c r="M86" s="63">
        <v>0</v>
      </c>
      <c r="N86" s="59">
        <v>0.3875661375661375</v>
      </c>
    </row>
    <row r="87" spans="1:14" ht="15">
      <c r="A87" s="7">
        <v>8</v>
      </c>
      <c r="B87" s="7">
        <v>10</v>
      </c>
      <c r="C87" s="7">
        <v>12</v>
      </c>
      <c r="D87" s="7">
        <v>14</v>
      </c>
      <c r="E87" s="7">
        <v>5</v>
      </c>
      <c r="F87" s="7">
        <f t="shared" si="2"/>
        <v>4</v>
      </c>
      <c r="G87" s="8" t="s">
        <v>142</v>
      </c>
      <c r="H87" s="63">
        <v>2.8571428571428571E-2</v>
      </c>
      <c r="I87" s="63">
        <v>1</v>
      </c>
      <c r="J87" s="63">
        <v>5.7142857142857141E-2</v>
      </c>
      <c r="K87" s="63">
        <v>0</v>
      </c>
      <c r="L87" s="63">
        <v>0</v>
      </c>
      <c r="M87" s="63">
        <v>2.8571428571428571E-2</v>
      </c>
      <c r="N87" s="59">
        <v>0.38730158730158726</v>
      </c>
    </row>
    <row r="88" spans="1:14" ht="15">
      <c r="A88" s="7">
        <v>4</v>
      </c>
      <c r="B88" s="7">
        <v>3</v>
      </c>
      <c r="C88" s="7">
        <v>5</v>
      </c>
      <c r="D88" s="7">
        <v>4</v>
      </c>
      <c r="E88" s="7">
        <v>11</v>
      </c>
      <c r="F88" s="7">
        <f t="shared" si="2"/>
        <v>5</v>
      </c>
      <c r="G88" s="8" t="s">
        <v>282</v>
      </c>
      <c r="H88" s="63">
        <v>0.04</v>
      </c>
      <c r="I88" s="63">
        <v>1</v>
      </c>
      <c r="J88" s="63">
        <v>0.04</v>
      </c>
      <c r="K88" s="63">
        <v>0</v>
      </c>
      <c r="L88" s="63">
        <v>0</v>
      </c>
      <c r="M88" s="63">
        <v>0</v>
      </c>
      <c r="N88" s="59">
        <v>0.35222222222222221</v>
      </c>
    </row>
    <row r="89" spans="1:14" ht="15">
      <c r="A89" s="7">
        <v>11</v>
      </c>
      <c r="B89" s="7">
        <v>13</v>
      </c>
      <c r="C89" s="7">
        <v>8</v>
      </c>
      <c r="D89" s="7">
        <v>13</v>
      </c>
      <c r="E89" s="7">
        <v>15</v>
      </c>
      <c r="F89" s="7">
        <f t="shared" si="2"/>
        <v>6</v>
      </c>
      <c r="G89" s="8" t="s">
        <v>153</v>
      </c>
      <c r="H89" s="63">
        <v>3.8461538461538464E-2</v>
      </c>
      <c r="I89" s="63">
        <v>1</v>
      </c>
      <c r="J89" s="63">
        <v>3.8461538461538464E-2</v>
      </c>
      <c r="K89" s="63">
        <v>0</v>
      </c>
      <c r="L89" s="63">
        <v>0</v>
      </c>
      <c r="M89" s="63">
        <v>3.8461538461538464E-2</v>
      </c>
      <c r="N89" s="59">
        <v>0.35149572649572641</v>
      </c>
    </row>
    <row r="90" spans="1:14" ht="15">
      <c r="A90" s="7">
        <v>5</v>
      </c>
      <c r="B90" s="7">
        <v>6</v>
      </c>
      <c r="C90" s="7">
        <v>6</v>
      </c>
      <c r="D90" s="7">
        <v>5</v>
      </c>
      <c r="E90" s="7">
        <v>4</v>
      </c>
      <c r="F90" s="7">
        <f t="shared" si="2"/>
        <v>7</v>
      </c>
      <c r="G90" s="8" t="s">
        <v>145</v>
      </c>
      <c r="H90" s="63">
        <v>3.7037037037037035E-2</v>
      </c>
      <c r="I90" s="63">
        <v>1</v>
      </c>
      <c r="J90" s="63">
        <v>3.7037037037037035E-2</v>
      </c>
      <c r="K90" s="63">
        <v>0</v>
      </c>
      <c r="L90" s="63">
        <v>0</v>
      </c>
      <c r="M90" s="63">
        <v>3.7037037037037035E-2</v>
      </c>
      <c r="N90" s="59">
        <v>0.34465020576131683</v>
      </c>
    </row>
    <row r="91" spans="1:14" ht="15">
      <c r="A91" s="7">
        <v>7</v>
      </c>
      <c r="B91" s="7">
        <v>19</v>
      </c>
      <c r="C91" s="7">
        <v>15</v>
      </c>
      <c r="D91" s="7">
        <v>9</v>
      </c>
      <c r="E91" s="7">
        <v>9</v>
      </c>
      <c r="F91" s="7">
        <f t="shared" si="2"/>
        <v>8</v>
      </c>
      <c r="G91" s="8" t="s">
        <v>283</v>
      </c>
      <c r="H91" s="63">
        <v>2.7027027027027029E-2</v>
      </c>
      <c r="I91" s="63">
        <v>1</v>
      </c>
      <c r="J91" s="63">
        <v>2.7027027027027029E-2</v>
      </c>
      <c r="K91" s="63">
        <v>0</v>
      </c>
      <c r="L91" s="63">
        <v>0</v>
      </c>
      <c r="M91" s="63">
        <v>2.7027027027027029E-2</v>
      </c>
      <c r="N91" s="59">
        <v>0.29654654654654655</v>
      </c>
    </row>
    <row r="92" spans="1:14" ht="15">
      <c r="A92" s="7">
        <v>10</v>
      </c>
      <c r="B92" s="7">
        <v>1</v>
      </c>
      <c r="C92" s="7">
        <v>2</v>
      </c>
      <c r="D92" s="7">
        <v>1</v>
      </c>
      <c r="E92" s="7">
        <v>1</v>
      </c>
      <c r="F92" s="7">
        <f t="shared" si="2"/>
        <v>9</v>
      </c>
      <c r="G92" s="8" t="s">
        <v>140</v>
      </c>
      <c r="H92" s="63">
        <v>9.6774193548387094E-2</v>
      </c>
      <c r="I92" s="63">
        <v>0</v>
      </c>
      <c r="J92" s="63">
        <v>3.2258064516129031E-2</v>
      </c>
      <c r="K92" s="63">
        <v>0</v>
      </c>
      <c r="L92" s="63">
        <v>0</v>
      </c>
      <c r="M92" s="63">
        <v>9.6774193548387094E-2</v>
      </c>
      <c r="N92" s="59">
        <v>0.2768817204301075</v>
      </c>
    </row>
    <row r="93" spans="1:14" ht="15">
      <c r="A93" s="7">
        <v>2</v>
      </c>
      <c r="B93" s="7">
        <v>2</v>
      </c>
      <c r="C93" s="7">
        <v>1</v>
      </c>
      <c r="D93" s="7">
        <v>2</v>
      </c>
      <c r="E93" s="7">
        <v>2</v>
      </c>
      <c r="F93" s="7">
        <f t="shared" si="2"/>
        <v>10</v>
      </c>
      <c r="G93" s="8" t="s">
        <v>298</v>
      </c>
      <c r="H93" s="63">
        <v>4.7619047619047616E-2</v>
      </c>
      <c r="I93" s="63">
        <v>1</v>
      </c>
      <c r="J93" s="63">
        <v>0</v>
      </c>
      <c r="K93" s="63">
        <v>0</v>
      </c>
      <c r="L93" s="63">
        <v>0</v>
      </c>
      <c r="M93" s="63">
        <v>4.7619047619047616E-2</v>
      </c>
      <c r="N93" s="59">
        <v>0.25661375661375663</v>
      </c>
    </row>
    <row r="94" spans="1:14" ht="15">
      <c r="A94" s="7">
        <v>1</v>
      </c>
      <c r="B94" s="7">
        <v>14</v>
      </c>
      <c r="C94" s="7">
        <v>3</v>
      </c>
      <c r="D94" s="7">
        <v>8</v>
      </c>
      <c r="E94" s="7">
        <v>10</v>
      </c>
      <c r="F94" s="7">
        <f t="shared" si="2"/>
        <v>11</v>
      </c>
      <c r="G94" s="8" t="s">
        <v>154</v>
      </c>
      <c r="H94" s="63">
        <v>3.8461538461538464E-2</v>
      </c>
      <c r="I94" s="63">
        <v>1</v>
      </c>
      <c r="J94" s="63">
        <v>0</v>
      </c>
      <c r="K94" s="63">
        <v>0</v>
      </c>
      <c r="L94" s="63">
        <v>0</v>
      </c>
      <c r="M94" s="63">
        <v>3.8461538461538464E-2</v>
      </c>
      <c r="N94" s="59">
        <v>0.23931623931623933</v>
      </c>
    </row>
    <row r="95" spans="1:14" ht="15">
      <c r="A95" s="7">
        <v>16</v>
      </c>
      <c r="B95" s="7">
        <v>4</v>
      </c>
      <c r="C95" s="7">
        <v>7</v>
      </c>
      <c r="D95" s="7">
        <v>11</v>
      </c>
      <c r="E95" s="7">
        <v>8</v>
      </c>
      <c r="F95" s="7">
        <f t="shared" si="2"/>
        <v>12</v>
      </c>
      <c r="G95" s="8" t="s">
        <v>141</v>
      </c>
      <c r="H95" s="63">
        <v>3.5714285714285712E-2</v>
      </c>
      <c r="I95" s="63">
        <v>1</v>
      </c>
      <c r="J95" s="63">
        <v>0</v>
      </c>
      <c r="K95" s="63">
        <v>0</v>
      </c>
      <c r="L95" s="63">
        <v>0</v>
      </c>
      <c r="M95" s="63">
        <v>3.5714285714285712E-2</v>
      </c>
      <c r="N95" s="59">
        <v>0.23412698412698416</v>
      </c>
    </row>
    <row r="96" spans="1:14" ht="15">
      <c r="A96" s="7">
        <v>19</v>
      </c>
      <c r="B96" s="7">
        <v>9</v>
      </c>
      <c r="C96" s="7">
        <v>19</v>
      </c>
      <c r="D96" s="7">
        <v>19</v>
      </c>
      <c r="E96" s="7">
        <v>19</v>
      </c>
      <c r="F96" s="7">
        <f t="shared" si="2"/>
        <v>13</v>
      </c>
      <c r="G96" s="8" t="s">
        <v>144</v>
      </c>
      <c r="H96" s="63">
        <v>3.7037037037037035E-2</v>
      </c>
      <c r="I96" s="63">
        <v>0</v>
      </c>
      <c r="J96" s="63">
        <v>0</v>
      </c>
      <c r="K96" s="63">
        <v>0</v>
      </c>
      <c r="L96" s="63">
        <v>0</v>
      </c>
      <c r="M96" s="63">
        <v>1</v>
      </c>
      <c r="N96" s="59">
        <v>0.23045267489711932</v>
      </c>
    </row>
    <row r="97" spans="1:14" ht="15">
      <c r="A97" s="7" t="s">
        <v>157</v>
      </c>
      <c r="B97" s="7">
        <v>16</v>
      </c>
      <c r="C97" s="7">
        <v>20</v>
      </c>
      <c r="D97" s="7">
        <v>15</v>
      </c>
      <c r="E97" s="7">
        <v>15</v>
      </c>
      <c r="F97" s="7">
        <f t="shared" si="2"/>
        <v>14</v>
      </c>
      <c r="G97" s="8" t="s">
        <v>152</v>
      </c>
      <c r="H97" s="63">
        <v>7.6923076923076927E-2</v>
      </c>
      <c r="I97" s="63">
        <v>0.5</v>
      </c>
      <c r="J97" s="63">
        <v>0</v>
      </c>
      <c r="K97" s="63">
        <v>0</v>
      </c>
      <c r="L97" s="63">
        <v>0</v>
      </c>
      <c r="M97" s="63">
        <v>3.8461538461538464E-2</v>
      </c>
      <c r="N97" s="59">
        <v>0.22222222222222224</v>
      </c>
    </row>
    <row r="98" spans="1:14" ht="15">
      <c r="A98" s="7">
        <v>6</v>
      </c>
      <c r="B98" s="7">
        <v>5</v>
      </c>
      <c r="C98" s="7">
        <v>20</v>
      </c>
      <c r="D98" s="7">
        <v>20</v>
      </c>
      <c r="E98" s="7">
        <v>20</v>
      </c>
      <c r="F98" s="7">
        <f t="shared" si="2"/>
        <v>15</v>
      </c>
      <c r="G98" s="8" t="s">
        <v>146</v>
      </c>
      <c r="H98" s="63">
        <v>4.3478260869565216E-2</v>
      </c>
      <c r="I98" s="63">
        <v>0</v>
      </c>
      <c r="J98" s="63">
        <v>4.3478260869565216E-2</v>
      </c>
      <c r="K98" s="63">
        <v>0</v>
      </c>
      <c r="L98" s="63">
        <v>0</v>
      </c>
      <c r="M98" s="63">
        <v>0</v>
      </c>
      <c r="N98" s="59">
        <v>0.20169082125603865</v>
      </c>
    </row>
    <row r="99" spans="1:14" ht="15">
      <c r="A99" s="7">
        <v>15</v>
      </c>
      <c r="B99" s="7">
        <v>18</v>
      </c>
      <c r="C99" s="7">
        <v>17</v>
      </c>
      <c r="D99" s="7">
        <v>17</v>
      </c>
      <c r="E99" s="7">
        <v>18</v>
      </c>
      <c r="F99" s="7">
        <f t="shared" si="2"/>
        <v>16</v>
      </c>
      <c r="G99" s="8" t="s">
        <v>155</v>
      </c>
      <c r="H99" s="63">
        <v>6.1728395061728392E-3</v>
      </c>
      <c r="I99" s="63">
        <v>1</v>
      </c>
      <c r="J99" s="63">
        <v>0</v>
      </c>
      <c r="K99" s="63">
        <v>0</v>
      </c>
      <c r="L99" s="63">
        <v>0</v>
      </c>
      <c r="M99" s="63">
        <v>0</v>
      </c>
      <c r="N99" s="59">
        <v>0.17729766803840877</v>
      </c>
    </row>
    <row r="100" spans="1:14" ht="15">
      <c r="A100" s="7">
        <v>18</v>
      </c>
      <c r="B100" s="7">
        <v>20</v>
      </c>
      <c r="C100" s="7">
        <v>18</v>
      </c>
      <c r="D100" s="7">
        <v>18</v>
      </c>
      <c r="E100" s="7">
        <v>13</v>
      </c>
      <c r="F100" s="7">
        <f t="shared" si="2"/>
        <v>17</v>
      </c>
      <c r="G100" s="8" t="s">
        <v>149</v>
      </c>
      <c r="H100" s="63">
        <v>5.128205128205128E-2</v>
      </c>
      <c r="I100" s="63">
        <v>0.5</v>
      </c>
      <c r="J100" s="63">
        <v>0</v>
      </c>
      <c r="K100" s="63">
        <v>0</v>
      </c>
      <c r="L100" s="63">
        <v>0</v>
      </c>
      <c r="M100" s="63">
        <v>0</v>
      </c>
      <c r="N100" s="59">
        <v>0.17165242165242164</v>
      </c>
    </row>
    <row r="101" spans="1:14" ht="15">
      <c r="A101" s="7">
        <v>13</v>
      </c>
      <c r="B101" s="7">
        <v>21</v>
      </c>
      <c r="C101" s="7">
        <v>11</v>
      </c>
      <c r="D101" s="7">
        <v>7</v>
      </c>
      <c r="E101" s="7">
        <v>7</v>
      </c>
      <c r="F101" s="7">
        <f t="shared" si="2"/>
        <v>18</v>
      </c>
      <c r="G101" s="8" t="s">
        <v>151</v>
      </c>
      <c r="H101" s="63">
        <v>4.6511627906976744E-2</v>
      </c>
      <c r="I101" s="63">
        <v>0.5</v>
      </c>
      <c r="J101" s="63">
        <v>0</v>
      </c>
      <c r="K101" s="63">
        <v>0</v>
      </c>
      <c r="L101" s="63">
        <v>0</v>
      </c>
      <c r="M101" s="63">
        <v>0</v>
      </c>
      <c r="N101" s="59">
        <v>0.16343669250645995</v>
      </c>
    </row>
    <row r="102" spans="1:14" ht="15">
      <c r="A102" s="7">
        <v>14</v>
      </c>
      <c r="B102" s="7">
        <v>17</v>
      </c>
      <c r="C102" s="7">
        <v>15</v>
      </c>
      <c r="D102" s="7">
        <v>16</v>
      </c>
      <c r="E102" s="7">
        <v>17</v>
      </c>
      <c r="F102" s="7">
        <f t="shared" si="2"/>
        <v>19</v>
      </c>
      <c r="G102" s="8" t="s">
        <v>150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2.9411764705882353E-2</v>
      </c>
      <c r="N102" s="59">
        <v>4.9019607843137254E-3</v>
      </c>
    </row>
    <row r="103" spans="1:14" ht="15">
      <c r="A103" s="7">
        <v>9</v>
      </c>
      <c r="B103" s="7">
        <v>23</v>
      </c>
      <c r="C103" s="7">
        <v>10</v>
      </c>
      <c r="D103" s="7">
        <v>10</v>
      </c>
      <c r="E103" s="7">
        <v>12</v>
      </c>
      <c r="F103" s="7">
        <f t="shared" si="2"/>
        <v>20</v>
      </c>
      <c r="G103" s="8" t="s">
        <v>299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59">
        <v>0</v>
      </c>
    </row>
    <row r="104" spans="1:14" ht="15">
      <c r="A104" s="7">
        <v>3</v>
      </c>
      <c r="B104" s="7">
        <v>12</v>
      </c>
      <c r="C104" s="7">
        <v>14</v>
      </c>
      <c r="D104" s="7">
        <v>20</v>
      </c>
      <c r="E104" s="7">
        <v>20</v>
      </c>
      <c r="F104" s="7">
        <f t="shared" si="2"/>
        <v>20</v>
      </c>
      <c r="G104" s="8" t="s">
        <v>143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59">
        <v>0</v>
      </c>
    </row>
    <row r="105" spans="1:14" ht="15">
      <c r="A105" s="7" t="s">
        <v>157</v>
      </c>
      <c r="B105" s="7" t="s">
        <v>157</v>
      </c>
      <c r="C105" s="7" t="s">
        <v>157</v>
      </c>
      <c r="D105" s="7">
        <v>20</v>
      </c>
      <c r="E105" s="7">
        <v>20</v>
      </c>
      <c r="F105" s="7">
        <f t="shared" si="2"/>
        <v>20</v>
      </c>
      <c r="G105" s="8" t="s">
        <v>284</v>
      </c>
      <c r="H105" s="63">
        <v>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59">
        <v>0</v>
      </c>
    </row>
  </sheetData>
  <sortState ref="A84:N105">
    <sortCondition ref="F84:F105"/>
  </sortState>
  <mergeCells count="35">
    <mergeCell ref="A29:L29"/>
    <mergeCell ref="A3:K3"/>
    <mergeCell ref="A1:L1"/>
    <mergeCell ref="G4:G5"/>
    <mergeCell ref="H4:H5"/>
    <mergeCell ref="I4:I5"/>
    <mergeCell ref="J4:J5"/>
    <mergeCell ref="K4:K5"/>
    <mergeCell ref="A4:F4"/>
    <mergeCell ref="G30:G31"/>
    <mergeCell ref="H30:H31"/>
    <mergeCell ref="H82:H83"/>
    <mergeCell ref="A82:F82"/>
    <mergeCell ref="I30:I31"/>
    <mergeCell ref="A55:M55"/>
    <mergeCell ref="J30:J31"/>
    <mergeCell ref="K30:K31"/>
    <mergeCell ref="L30:L31"/>
    <mergeCell ref="A30:F30"/>
    <mergeCell ref="N82:N83"/>
    <mergeCell ref="A81:N81"/>
    <mergeCell ref="G56:G57"/>
    <mergeCell ref="H56:H57"/>
    <mergeCell ref="I56:I57"/>
    <mergeCell ref="J56:J57"/>
    <mergeCell ref="K56:K57"/>
    <mergeCell ref="L56:L57"/>
    <mergeCell ref="M56:M57"/>
    <mergeCell ref="I82:I83"/>
    <mergeCell ref="J82:J83"/>
    <mergeCell ref="K82:K83"/>
    <mergeCell ref="L82:L83"/>
    <mergeCell ref="M82:M83"/>
    <mergeCell ref="G82:G83"/>
    <mergeCell ref="A56:F5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2060"/>
  </sheetPr>
  <dimension ref="A1:P20"/>
  <sheetViews>
    <sheetView workbookViewId="0">
      <pane ySplit="1" topLeftCell="A2" activePane="bottomLeft" state="frozen"/>
      <selection pane="bottomLeft" activeCell="A4" sqref="A4:A7"/>
    </sheetView>
  </sheetViews>
  <sheetFormatPr defaultColWidth="9.140625" defaultRowHeight="12.75"/>
  <cols>
    <col min="1" max="1" width="3.85546875" style="1" bestFit="1" customWidth="1"/>
    <col min="2" max="2" width="35" style="1" bestFit="1" customWidth="1"/>
    <col min="3" max="3" width="18.42578125" style="1" bestFit="1" customWidth="1"/>
    <col min="4" max="16384" width="9.140625" style="1"/>
  </cols>
  <sheetData>
    <row r="1" spans="1:16" ht="30" customHeight="1">
      <c r="A1" s="127" t="s">
        <v>305</v>
      </c>
      <c r="B1" s="128"/>
      <c r="C1" s="128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 customHeight="1">
      <c r="A2" s="29" t="s">
        <v>160</v>
      </c>
      <c r="B2" s="29" t="s">
        <v>161</v>
      </c>
      <c r="C2" s="28" t="s">
        <v>162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>
      <c r="A3" s="30" t="s">
        <v>168</v>
      </c>
      <c r="B3" s="40" t="s">
        <v>169</v>
      </c>
      <c r="C3" s="30"/>
    </row>
    <row r="4" spans="1:16">
      <c r="A4" s="31">
        <v>1</v>
      </c>
      <c r="B4" s="32" t="s">
        <v>275</v>
      </c>
      <c r="C4" s="33">
        <f>AVERAGE(CQTW!H16:H21)</f>
        <v>1.405632481738609</v>
      </c>
    </row>
    <row r="5" spans="1:16">
      <c r="A5" s="31">
        <v>2</v>
      </c>
      <c r="B5" s="35" t="s">
        <v>296</v>
      </c>
      <c r="C5" s="37">
        <f>AVERAGE(CQTW!I16:I21)</f>
        <v>8836.7231784926244</v>
      </c>
    </row>
    <row r="6" spans="1:16">
      <c r="A6" s="31">
        <v>3</v>
      </c>
      <c r="B6" s="35" t="s">
        <v>286</v>
      </c>
      <c r="C6" s="36">
        <f>AVERAGE(CQTW!J16:J21)</f>
        <v>1</v>
      </c>
    </row>
    <row r="7" spans="1:16">
      <c r="A7" s="31">
        <v>4</v>
      </c>
      <c r="B7" s="38" t="s">
        <v>287</v>
      </c>
      <c r="C7" s="33">
        <f>AVERAGE(CQTW!K16:K21)</f>
        <v>38.622432289090533</v>
      </c>
    </row>
    <row r="8" spans="1:16">
      <c r="A8" s="30" t="s">
        <v>170</v>
      </c>
      <c r="B8" s="40" t="s">
        <v>173</v>
      </c>
      <c r="C8" s="39"/>
    </row>
    <row r="9" spans="1:16">
      <c r="A9" s="31">
        <v>1</v>
      </c>
      <c r="B9" s="34" t="s">
        <v>288</v>
      </c>
      <c r="C9" s="36">
        <f>AVERAGE(CQTW!H26:H31)</f>
        <v>1</v>
      </c>
    </row>
    <row r="10" spans="1:16">
      <c r="A10" s="31">
        <v>2</v>
      </c>
      <c r="B10" s="34" t="s">
        <v>289</v>
      </c>
      <c r="C10" s="33">
        <f>AVERAGE(CQTW!I26:I31)</f>
        <v>16.58763202075702</v>
      </c>
    </row>
    <row r="11" spans="1:16">
      <c r="A11" s="31">
        <v>3</v>
      </c>
      <c r="B11" s="34" t="s">
        <v>290</v>
      </c>
      <c r="C11" s="33">
        <f>AVERAGE(CQTW!J26:J31)</f>
        <v>2.9255952380952386</v>
      </c>
    </row>
    <row r="12" spans="1:16">
      <c r="A12" s="31">
        <v>4</v>
      </c>
      <c r="B12" s="34" t="s">
        <v>291</v>
      </c>
      <c r="C12" s="33">
        <f>AVERAGE(CQTW!K26:K31)</f>
        <v>17.800820105820105</v>
      </c>
    </row>
    <row r="13" spans="1:16">
      <c r="A13" s="31">
        <v>5</v>
      </c>
      <c r="B13" s="34" t="s">
        <v>292</v>
      </c>
      <c r="C13" s="33">
        <f>AVERAGE(CQTW!L26:L31)</f>
        <v>32.084468012976139</v>
      </c>
    </row>
    <row r="14" spans="1:16">
      <c r="A14" s="30" t="s">
        <v>172</v>
      </c>
      <c r="B14" s="40" t="s">
        <v>171</v>
      </c>
      <c r="C14" s="39"/>
    </row>
    <row r="15" spans="1:16">
      <c r="A15" s="31">
        <v>1</v>
      </c>
      <c r="B15" s="34" t="s">
        <v>293</v>
      </c>
      <c r="C15" s="36">
        <f>AVERAGE(CQTW!H36:H41)</f>
        <v>0.11517956776165907</v>
      </c>
    </row>
    <row r="16" spans="1:16">
      <c r="A16" s="31">
        <v>2</v>
      </c>
      <c r="B16" s="34" t="s">
        <v>294</v>
      </c>
      <c r="C16" s="36">
        <f>AVERAGE(CQTW!I36:I41)</f>
        <v>0.90833796406551837</v>
      </c>
    </row>
    <row r="17" spans="1:3">
      <c r="A17" s="31">
        <v>3</v>
      </c>
      <c r="B17" s="34" t="s">
        <v>295</v>
      </c>
      <c r="C17" s="36">
        <f>AVERAGE(CQTW!J36:J41)</f>
        <v>2.3142928934822837E-2</v>
      </c>
    </row>
    <row r="18" spans="1:3">
      <c r="A18" s="31">
        <v>4</v>
      </c>
      <c r="B18" s="34" t="s">
        <v>12</v>
      </c>
      <c r="C18" s="36">
        <f>AVERAGE(CQTW!K36:K41)</f>
        <v>7.9483564680933108E-2</v>
      </c>
    </row>
    <row r="19" spans="1:3">
      <c r="A19" s="31">
        <v>5</v>
      </c>
      <c r="B19" s="34" t="s">
        <v>14</v>
      </c>
      <c r="C19" s="36">
        <f>AVERAGE(CQTW!L36:L41)</f>
        <v>0.40581744439176165</v>
      </c>
    </row>
    <row r="20" spans="1:3">
      <c r="A20" s="31">
        <v>6</v>
      </c>
      <c r="B20" s="34" t="s">
        <v>307</v>
      </c>
      <c r="C20" s="36">
        <f>AVERAGE(CQTW!M36:M41)</f>
        <v>0.42918089445443325</v>
      </c>
    </row>
  </sheetData>
  <mergeCells count="1">
    <mergeCell ref="A1:C1"/>
  </mergeCells>
  <pageMargins left="0.7" right="0.7" top="0.75" bottom="0.75" header="0.3" footer="0.3"/>
  <pageSetup paperSize="256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2060"/>
  </sheetPr>
  <dimension ref="A1:T20"/>
  <sheetViews>
    <sheetView workbookViewId="0">
      <pane ySplit="1" topLeftCell="A2" activePane="bottomLeft" state="frozen"/>
      <selection pane="bottomLeft" activeCell="I25" sqref="I25"/>
    </sheetView>
  </sheetViews>
  <sheetFormatPr defaultColWidth="9.140625" defaultRowHeight="12.75"/>
  <cols>
    <col min="1" max="1" width="3" style="1" bestFit="1" customWidth="1"/>
    <col min="2" max="2" width="35" style="1" bestFit="1" customWidth="1"/>
    <col min="3" max="7" width="11.7109375" style="1" customWidth="1"/>
    <col min="8" max="16384" width="9.140625" style="1"/>
  </cols>
  <sheetData>
    <row r="1" spans="1:20" ht="20.25" customHeight="1">
      <c r="A1" s="129" t="s">
        <v>304</v>
      </c>
      <c r="B1" s="129"/>
      <c r="C1" s="129"/>
      <c r="D1" s="129"/>
      <c r="E1" s="129"/>
      <c r="F1" s="129"/>
      <c r="G1" s="12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38.25">
      <c r="A2" s="22" t="s">
        <v>160</v>
      </c>
      <c r="B2" s="22" t="s">
        <v>161</v>
      </c>
      <c r="C2" s="41" t="s">
        <v>167</v>
      </c>
      <c r="D2" s="41" t="s">
        <v>163</v>
      </c>
      <c r="E2" s="41" t="s">
        <v>164</v>
      </c>
      <c r="F2" s="41" t="s">
        <v>165</v>
      </c>
      <c r="G2" s="51" t="s">
        <v>166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>
      <c r="A3" s="23" t="s">
        <v>168</v>
      </c>
      <c r="B3" s="40" t="s">
        <v>169</v>
      </c>
      <c r="C3" s="24"/>
      <c r="D3" s="24"/>
      <c r="E3" s="24"/>
      <c r="F3" s="24"/>
      <c r="G3" s="24"/>
    </row>
    <row r="4" spans="1:20">
      <c r="A4" s="25">
        <v>1</v>
      </c>
      <c r="B4" s="32" t="s">
        <v>275</v>
      </c>
      <c r="C4" s="27">
        <f>AVERAGE(STC!H73:H135)</f>
        <v>1.1409986013011979</v>
      </c>
      <c r="D4" s="27">
        <f>AVERAGE(KBNN!H73:H135)</f>
        <v>1.2486840815001312</v>
      </c>
      <c r="E4" s="27">
        <f>AVERAGE(CucThue!$H$73:$H$135)</f>
        <v>1.3131987292788005</v>
      </c>
      <c r="F4" s="27">
        <f>AVERAGE(CucHQ!H44:H77)</f>
        <v>1.2345510011271701</v>
      </c>
      <c r="G4" s="27">
        <f>AVERAGE(DuTru!$H$32:$H$53)</f>
        <v>0.84038218154468147</v>
      </c>
      <c r="I4" s="45"/>
      <c r="J4" s="45"/>
      <c r="K4" s="45"/>
      <c r="L4" s="45"/>
      <c r="M4" s="45"/>
      <c r="N4" s="45"/>
    </row>
    <row r="5" spans="1:20">
      <c r="A5" s="25">
        <v>2</v>
      </c>
      <c r="B5" s="35" t="s">
        <v>296</v>
      </c>
      <c r="C5" s="27">
        <f>AVERAGE(STC!I73:I135)</f>
        <v>4205.8010764957889</v>
      </c>
      <c r="D5" s="27">
        <f>AVERAGE(KBNN!I73:I135)</f>
        <v>2767.6658679531915</v>
      </c>
      <c r="E5" s="27">
        <f>AVERAGE(CucThue!I73:I135)</f>
        <v>3276.0615895355008</v>
      </c>
      <c r="F5" s="27">
        <f>AVERAGE(CucHQ!I44:I77)</f>
        <v>6562.9978260205689</v>
      </c>
      <c r="G5" s="27">
        <f>AVERAGE(DuTru!I32:I53)</f>
        <v>3463.9548686161306</v>
      </c>
    </row>
    <row r="6" spans="1:20">
      <c r="A6" s="25">
        <v>3</v>
      </c>
      <c r="B6" s="35" t="s">
        <v>286</v>
      </c>
      <c r="C6" s="27">
        <f>AVERAGE(STC!J73:J135)</f>
        <v>0.81011492916254813</v>
      </c>
      <c r="D6" s="27">
        <f>AVERAGE(KBNN!J73:J135)</f>
        <v>0.9171075837742505</v>
      </c>
      <c r="E6" s="27">
        <f>AVERAGE(CucThue!J73:J135)</f>
        <v>0.93544973544973542</v>
      </c>
      <c r="F6" s="27">
        <f>AVERAGE(CucHQ!J44:J77)</f>
        <v>0.90392156862745088</v>
      </c>
      <c r="G6" s="27">
        <f>AVERAGE(DuTru!J32:J53)</f>
        <v>0.81818181818181823</v>
      </c>
    </row>
    <row r="7" spans="1:20">
      <c r="A7" s="25">
        <v>4</v>
      </c>
      <c r="B7" s="38" t="s">
        <v>287</v>
      </c>
      <c r="C7" s="27">
        <f>AVERAGE(STC!K73:K135)</f>
        <v>8.8906971717734358</v>
      </c>
      <c r="D7" s="27">
        <f>AVERAGE(KBNN!K73:K135)</f>
        <v>13.056296234629569</v>
      </c>
      <c r="E7" s="27">
        <f>AVERAGE(CucThue!K73:K135)</f>
        <v>11.228650894811111</v>
      </c>
      <c r="F7" s="27">
        <f>AVERAGE(CucHQ!K44:K77)</f>
        <v>9.6534426108200559</v>
      </c>
      <c r="G7" s="27">
        <f>AVERAGE(DuTru!K32:K53)</f>
        <v>9.5156969252643737</v>
      </c>
    </row>
    <row r="8" spans="1:20">
      <c r="A8" s="23" t="s">
        <v>170</v>
      </c>
      <c r="B8" s="40" t="s">
        <v>173</v>
      </c>
      <c r="C8" s="43"/>
      <c r="D8" s="43"/>
      <c r="E8" s="43"/>
      <c r="F8" s="43"/>
      <c r="G8" s="43"/>
    </row>
    <row r="9" spans="1:20">
      <c r="A9" s="25">
        <v>1</v>
      </c>
      <c r="B9" s="34" t="s">
        <v>288</v>
      </c>
      <c r="C9" s="26">
        <f>AVERAGE(STC!H140:H202)</f>
        <v>0.90893129531808237</v>
      </c>
      <c r="D9" s="26">
        <f>AVERAGE(KBNN!H140:H202)</f>
        <v>0.88308153145736545</v>
      </c>
      <c r="E9" s="26">
        <f>AVERAGE(CucThue!$H$140:$H$202)</f>
        <v>0.94428412892541835</v>
      </c>
      <c r="F9" s="26">
        <f>AVERAGE(CucHQ!$H$82:$H$115)</f>
        <v>0.83056932549828422</v>
      </c>
      <c r="G9" s="26">
        <f>AVERAGE(DuTru!$H$58:$H$79)</f>
        <v>0.73880438712823282</v>
      </c>
    </row>
    <row r="10" spans="1:20">
      <c r="A10" s="25">
        <v>2</v>
      </c>
      <c r="B10" s="34" t="s">
        <v>289</v>
      </c>
      <c r="C10" s="27">
        <f>AVERAGE(STC!I140:I202)</f>
        <v>16.06454332574781</v>
      </c>
      <c r="D10" s="27">
        <f>AVERAGE(KBNN!I140:I202)</f>
        <v>13.365059896012276</v>
      </c>
      <c r="E10" s="27">
        <f>AVERAGE(CucThue!$I$140:$I$202)</f>
        <v>15.905444920781056</v>
      </c>
      <c r="F10" s="27">
        <f>AVERAGE(CucHQ!$I$82:$I$115)</f>
        <v>14.52237843855491</v>
      </c>
      <c r="G10" s="27">
        <f>AVERAGE(DuTru!$I$58:$I$79)</f>
        <v>8.7031385281385258</v>
      </c>
    </row>
    <row r="11" spans="1:20">
      <c r="A11" s="25">
        <v>3</v>
      </c>
      <c r="B11" s="34" t="s">
        <v>290</v>
      </c>
      <c r="C11" s="27">
        <f>AVERAGE(STC!J140:J202)</f>
        <v>13.776606770654395</v>
      </c>
      <c r="D11" s="27">
        <f>AVERAGE(KBNN!J140:J202)</f>
        <v>12.218981481481482</v>
      </c>
      <c r="E11" s="27">
        <f>AVERAGE(CucThue!$J$140:$J$202)</f>
        <v>21.442235449735438</v>
      </c>
      <c r="F11" s="27">
        <f>AVERAGE(CucHQ!$J$82:$J$115)</f>
        <v>6.6046568627450979</v>
      </c>
      <c r="G11" s="27">
        <f>AVERAGE(DuTru!$J$58:$J$79)</f>
        <v>7.6795454545454556</v>
      </c>
    </row>
    <row r="12" spans="1:20">
      <c r="A12" s="25">
        <v>4</v>
      </c>
      <c r="B12" s="34" t="s">
        <v>291</v>
      </c>
      <c r="C12" s="27">
        <f>AVERAGE(STC!K140:K202)</f>
        <v>15.415838658695797</v>
      </c>
      <c r="D12" s="27">
        <f>AVERAGE(KBNN!K140:K202)</f>
        <v>13.097581254724107</v>
      </c>
      <c r="E12" s="27">
        <f>AVERAGE(CucThue!$K$140:$K$202)</f>
        <v>16.923894118814744</v>
      </c>
      <c r="F12" s="27">
        <f>AVERAGE(CucHQ!$K$82:$K$115)</f>
        <v>14.80105311355311</v>
      </c>
      <c r="G12" s="27">
        <f>AVERAGE(DuTru!$K$58:$K$79)</f>
        <v>12.053246753246754</v>
      </c>
    </row>
    <row r="13" spans="1:20">
      <c r="A13" s="25">
        <v>5</v>
      </c>
      <c r="B13" s="34" t="s">
        <v>292</v>
      </c>
      <c r="C13" s="27">
        <f>AVERAGE(STC!L140:L202)</f>
        <v>25.266922515680353</v>
      </c>
      <c r="D13" s="27">
        <f>AVERAGE(KBNN!L140:L202)</f>
        <v>17.933215755437978</v>
      </c>
      <c r="E13" s="27">
        <f>AVERAGE(CucThue!$L$140:$L$202)</f>
        <v>84.92565591667929</v>
      </c>
      <c r="F13" s="27">
        <f>AVERAGE(CucHQ!$L$82:$L$115)</f>
        <v>23.897989706902614</v>
      </c>
      <c r="G13" s="27">
        <f>AVERAGE(DuTru!$L$58:$L$79)</f>
        <v>4.5454545454545459</v>
      </c>
    </row>
    <row r="14" spans="1:20">
      <c r="A14" s="23" t="s">
        <v>172</v>
      </c>
      <c r="B14" s="40" t="s">
        <v>171</v>
      </c>
      <c r="C14" s="43"/>
      <c r="D14" s="43"/>
      <c r="E14" s="43"/>
      <c r="F14" s="43"/>
      <c r="G14" s="43"/>
    </row>
    <row r="15" spans="1:20">
      <c r="A15" s="25">
        <v>1</v>
      </c>
      <c r="B15" s="34" t="s">
        <v>293</v>
      </c>
      <c r="C15" s="26">
        <f>AVERAGE(STC!H207:H269)</f>
        <v>3.8749809384384402E-2</v>
      </c>
      <c r="D15" s="26">
        <f>AVERAGE(KBNN!H207:H269)</f>
        <v>5.3091504461437129E-2</v>
      </c>
      <c r="E15" s="26">
        <f>AVERAGE(CucThue!$H$207:$H$269)</f>
        <v>5.0764698656638629E-2</v>
      </c>
      <c r="F15" s="26">
        <f>AVERAGE(CucHQ!$H$120:$H$153)</f>
        <v>6.2760692044590838E-2</v>
      </c>
      <c r="G15" s="26">
        <f>AVERAGE(DuTru!$H$84:$H$105)</f>
        <v>3.5979734668473054E-2</v>
      </c>
    </row>
    <row r="16" spans="1:20">
      <c r="A16" s="25">
        <v>2</v>
      </c>
      <c r="B16" s="34" t="s">
        <v>294</v>
      </c>
      <c r="C16" s="26">
        <f>AVERAGE(STC!I207:I269)</f>
        <v>0.74325396825396839</v>
      </c>
      <c r="D16" s="26">
        <f>AVERAGE(KBNN!I207:I269)</f>
        <v>0.68951762523191085</v>
      </c>
      <c r="E16" s="26">
        <f>AVERAGE(CucThue!$I$207:$I$269)</f>
        <v>0.77784964154011771</v>
      </c>
      <c r="F16" s="26">
        <f>AVERAGE(CucHQ!$I$120:$I$153)</f>
        <v>0.91153846153846163</v>
      </c>
      <c r="G16" s="26">
        <f>AVERAGE(DuTru!$I$84:$I$105)</f>
        <v>0.61363636363636365</v>
      </c>
    </row>
    <row r="17" spans="1:7">
      <c r="A17" s="25">
        <v>3</v>
      </c>
      <c r="B17" s="34" t="s">
        <v>295</v>
      </c>
      <c r="C17" s="26">
        <f>AVERAGE(STC!J207:J269)</f>
        <v>2.1279702653405806E-2</v>
      </c>
      <c r="D17" s="26">
        <f>AVERAGE(KBNN!J207:J269)</f>
        <v>2.4840825688163322E-2</v>
      </c>
      <c r="E17" s="26">
        <f>AVERAGE(CucThue!$J$207:$J$269)</f>
        <v>1.4152845424761853E-2</v>
      </c>
      <c r="F17" s="26">
        <f>AVERAGE(CucHQ!$J$120:$J$153)</f>
        <v>4.1570787675044178E-2</v>
      </c>
      <c r="G17" s="26">
        <f>AVERAGE(DuTru!$J$84:$J$105)</f>
        <v>1.4682901485145526E-2</v>
      </c>
    </row>
    <row r="18" spans="1:7">
      <c r="A18" s="25">
        <v>4</v>
      </c>
      <c r="B18" s="34" t="s">
        <v>12</v>
      </c>
      <c r="C18" s="26">
        <f>AVERAGE(STC!K207:K269)</f>
        <v>0.19484126984126987</v>
      </c>
      <c r="D18" s="26">
        <f>AVERAGE(KBNN!K207:K269)</f>
        <v>0.39981103552532121</v>
      </c>
      <c r="E18" s="26">
        <f>AVERAGE(CucThue!$K$207:$K$269)</f>
        <v>0.12403742641837881</v>
      </c>
      <c r="F18" s="26">
        <f>AVERAGE(CucHQ!$K$120:$K$153)</f>
        <v>0.29635495223730512</v>
      </c>
      <c r="G18" s="26">
        <f>AVERAGE(DuTru!$K$84:$K$105)</f>
        <v>2.2727272727272728E-2</v>
      </c>
    </row>
    <row r="19" spans="1:7">
      <c r="A19" s="25">
        <v>5</v>
      </c>
      <c r="B19" s="34" t="s">
        <v>13</v>
      </c>
      <c r="C19" s="26">
        <f>AVERAGE(STC!L207:L269)</f>
        <v>0.32698412698412693</v>
      </c>
      <c r="D19" s="26">
        <f>AVERAGE(KBNN!L207:L269)</f>
        <v>6.8783068783068779E-2</v>
      </c>
      <c r="E19" s="26">
        <f>AVERAGE(CucThue!$L$207:$L$269)</f>
        <v>9.0249433106575974E-2</v>
      </c>
      <c r="F19" s="26">
        <f>AVERAGE(CucHQ!$L$120:$L$153)</f>
        <v>1.1617117838962847E-2</v>
      </c>
      <c r="G19" s="26">
        <f>AVERAGE(DuTru!$L$84:$L$105)</f>
        <v>4.5454545454545456E-2</v>
      </c>
    </row>
    <row r="20" spans="1:7">
      <c r="A20" s="25">
        <v>6</v>
      </c>
      <c r="B20" s="34" t="s">
        <v>307</v>
      </c>
      <c r="C20" s="26">
        <f>AVERAGE(STC!M207:M269)</f>
        <v>0.1188978602809658</v>
      </c>
      <c r="D20" s="26">
        <f>AVERAGE(KBNN!M207:M269)</f>
        <v>0.46446676789042179</v>
      </c>
      <c r="E20" s="26">
        <f>AVERAGE(CucThue!$M$207:$M$269)</f>
        <v>8.6215084732383623E-2</v>
      </c>
      <c r="F20" s="26">
        <f>AVERAGE(CucHQ!$M$120:$M$153)</f>
        <v>8.6157509494738937E-2</v>
      </c>
      <c r="G20" s="26">
        <f>AVERAGE(DuTru!$M$84:$M$105)</f>
        <v>6.7277295201221374E-2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CQTW</vt:lpstr>
      <vt:lpstr>STC</vt:lpstr>
      <vt:lpstr>KBNN</vt:lpstr>
      <vt:lpstr>CucThue</vt:lpstr>
      <vt:lpstr>CucHQ</vt:lpstr>
      <vt:lpstr>DuTru</vt:lpstr>
      <vt:lpstr>SLTT_TW</vt:lpstr>
      <vt:lpstr>SLTT_DP</vt:lpstr>
    </vt:vector>
  </TitlesOfParts>
  <Company>http://gostep.info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huecd.com</dc:creator>
  <cp:lastModifiedBy>qlns</cp:lastModifiedBy>
  <cp:lastPrinted>2016-10-24T08:50:23Z</cp:lastPrinted>
  <dcterms:created xsi:type="dcterms:W3CDTF">2013-10-24T04:19:09Z</dcterms:created>
  <dcterms:modified xsi:type="dcterms:W3CDTF">2017-10-31T10:06:14Z</dcterms:modified>
</cp:coreProperties>
</file>